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78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'List1'!$A$1:$H$450</definedName>
  </definedNames>
  <calcPr fullCalcOnLoad="1"/>
</workbook>
</file>

<file path=xl/sharedStrings.xml><?xml version="1.0" encoding="utf-8"?>
<sst xmlns="http://schemas.openxmlformats.org/spreadsheetml/2006/main" count="540" uniqueCount="433">
  <si>
    <t>POL.</t>
  </si>
  <si>
    <t>daň z příjmu FO ze sam výděl. činnosti</t>
  </si>
  <si>
    <t>daň z příjmu FO  vybírané srážkou</t>
  </si>
  <si>
    <t>daň z příjmu právnických osob</t>
  </si>
  <si>
    <t>užívání veřejného prostranství</t>
  </si>
  <si>
    <t>poplatek z ubytovací kapacity</t>
  </si>
  <si>
    <t>správní poplatky,TP,OV</t>
  </si>
  <si>
    <t>Financování</t>
  </si>
  <si>
    <t>ODD.PAR</t>
  </si>
  <si>
    <t xml:space="preserve">       zdravotní pojištění</t>
  </si>
  <si>
    <t xml:space="preserve">       sociální pojištění</t>
  </si>
  <si>
    <t xml:space="preserve">       povinné pojistné</t>
  </si>
  <si>
    <t xml:space="preserve">       knihy  tisk,sbírky zák.</t>
  </si>
  <si>
    <t>pojištění majetku obce - budov</t>
  </si>
  <si>
    <t>vnitřní obchod</t>
  </si>
  <si>
    <t>silnice</t>
  </si>
  <si>
    <t>míst. komunik.Hatě,služby</t>
  </si>
  <si>
    <t>ostatní záležitosti kultury</t>
  </si>
  <si>
    <t>pronájem kulturního sálu</t>
  </si>
  <si>
    <t>pronájem vybavení kulturního sálu</t>
  </si>
  <si>
    <t>nájem z pozemku</t>
  </si>
  <si>
    <t>zemědělství</t>
  </si>
  <si>
    <t>daně a poplatky</t>
  </si>
  <si>
    <t xml:space="preserve">pohřebnictví </t>
  </si>
  <si>
    <t>nájem pozemku</t>
  </si>
  <si>
    <t>komunální služby a územní rozvoj</t>
  </si>
  <si>
    <t>nájem ubytovna</t>
  </si>
  <si>
    <t xml:space="preserve">nájem ubytovna - vybavení </t>
  </si>
  <si>
    <t>ochrana životního prostředí</t>
  </si>
  <si>
    <t>péče o vzhled obce a veř.zeleň</t>
  </si>
  <si>
    <t>finanční operace</t>
  </si>
  <si>
    <t>příjmy z úroků</t>
  </si>
  <si>
    <t>dividendy</t>
  </si>
  <si>
    <t>ozdravení hosp.zvířat</t>
  </si>
  <si>
    <t>pitná voda</t>
  </si>
  <si>
    <t>přísp. VaK</t>
  </si>
  <si>
    <t>odvádění a čištění odpad.vod</t>
  </si>
  <si>
    <t>vodní hospodářství</t>
  </si>
  <si>
    <t>vzdělávání a školství</t>
  </si>
  <si>
    <t>kultura</t>
  </si>
  <si>
    <t>pohoštění, občerstvení akce</t>
  </si>
  <si>
    <t>KS-plyn</t>
  </si>
  <si>
    <t>KS-voda</t>
  </si>
  <si>
    <t>kultrurní sál-mat. do spotřeby</t>
  </si>
  <si>
    <t>KS-el.energie</t>
  </si>
  <si>
    <t>jubilanti-ostat.služby/kytice</t>
  </si>
  <si>
    <t>jubilanti-výročí-dary</t>
  </si>
  <si>
    <t>tělovýchova a zájmová činnost</t>
  </si>
  <si>
    <t>vodné</t>
  </si>
  <si>
    <t>el.energie</t>
  </si>
  <si>
    <t>rozvoj bydlení</t>
  </si>
  <si>
    <t>hřbitov-voda</t>
  </si>
  <si>
    <t xml:space="preserve"> </t>
  </si>
  <si>
    <t>nakládání s odpady</t>
  </si>
  <si>
    <t>ochrana přírody a krajiny</t>
  </si>
  <si>
    <t xml:space="preserve"> dotace KÚ JmK </t>
  </si>
  <si>
    <t>požární ochrana</t>
  </si>
  <si>
    <t>OZ - ostatní osobní výdaje</t>
  </si>
  <si>
    <t xml:space="preserve">        zdravotní pojištění</t>
  </si>
  <si>
    <t>regionální a místní správa</t>
  </si>
  <si>
    <t>VPP - opravy a udržování</t>
  </si>
  <si>
    <t>VPP - občerstvení /vody</t>
  </si>
  <si>
    <t>stodola-vodné</t>
  </si>
  <si>
    <t xml:space="preserve">        sociální pojištění</t>
  </si>
  <si>
    <t xml:space="preserve">                knihy, tiskoviny</t>
  </si>
  <si>
    <t xml:space="preserve">                nákup spotřebního materiálu</t>
  </si>
  <si>
    <t>nájem pozemku pod ČOV</t>
  </si>
  <si>
    <t>Sociální péče a pomoc rodinám</t>
  </si>
  <si>
    <t>příspěvek na obědy-senioři</t>
  </si>
  <si>
    <t xml:space="preserve">       školení a vzdělávání</t>
  </si>
  <si>
    <t xml:space="preserve">        telef.hovory</t>
  </si>
  <si>
    <t>OU- platy místní správa</t>
  </si>
  <si>
    <t xml:space="preserve">Finanční operace </t>
  </si>
  <si>
    <t>daň z příjmů PO - obec</t>
  </si>
  <si>
    <t>nájem mov. věcí-nebytové prostory hospoda</t>
  </si>
  <si>
    <t xml:space="preserve"> Příjmy celkem</t>
  </si>
  <si>
    <t>ORG</t>
  </si>
  <si>
    <t>daň z příjmů PO-obec</t>
  </si>
  <si>
    <t>odvody za odnětí zem. půdy</t>
  </si>
  <si>
    <t>míst.komunik.Hatě-el.energie (osvětlení)</t>
  </si>
  <si>
    <t>veřejné osvětlení-spotř.el.energie</t>
  </si>
  <si>
    <t>veřej.osvětlení-oprava a udržování</t>
  </si>
  <si>
    <t>vnitřní obchod a ostat.činnost</t>
  </si>
  <si>
    <t>opravy a udržování míst. komunikací</t>
  </si>
  <si>
    <t>klubovna-spotřeba vody</t>
  </si>
  <si>
    <t xml:space="preserve">                  plyn</t>
  </si>
  <si>
    <t xml:space="preserve">                  el.energie</t>
  </si>
  <si>
    <t>zastupitelské orgány + všeobec.vnitřní správa</t>
  </si>
  <si>
    <t>sociál.fond-přísp.zam.ost.</t>
  </si>
  <si>
    <t xml:space="preserve">sociál.fond-přísp.na penz.připojištění zam. </t>
  </si>
  <si>
    <t>údržba zeleně aj.,-mzdové náklady</t>
  </si>
  <si>
    <t xml:space="preserve">                                 sociál.pojištění</t>
  </si>
  <si>
    <t xml:space="preserve">                                 zdravotní pojištění</t>
  </si>
  <si>
    <t xml:space="preserve">                                 ochranné pomůcky</t>
  </si>
  <si>
    <t xml:space="preserve">                                 pracovní oděvy</t>
  </si>
  <si>
    <t xml:space="preserve">                                 materiál do spotřeby</t>
  </si>
  <si>
    <t>nákup PHM</t>
  </si>
  <si>
    <t>telefonní hovory</t>
  </si>
  <si>
    <t>pojištění vozidel a odpovědnosti</t>
  </si>
  <si>
    <t>využití vodní nádrže u hřiště</t>
  </si>
  <si>
    <t>doprava</t>
  </si>
  <si>
    <t>nájem Jednota</t>
  </si>
  <si>
    <t xml:space="preserve">          materiál</t>
  </si>
  <si>
    <t xml:space="preserve">          spotřeba el.energ.-hasičárna</t>
  </si>
  <si>
    <t xml:space="preserve">          pohonné hmoty a maziva</t>
  </si>
  <si>
    <t xml:space="preserve">          tel.popl.-svolávací systém</t>
  </si>
  <si>
    <t xml:space="preserve">          pojištění hasičů</t>
  </si>
  <si>
    <t xml:space="preserve">          školení</t>
  </si>
  <si>
    <t xml:space="preserve">          nákup ost.služeb</t>
  </si>
  <si>
    <t xml:space="preserve">          opravy a udržování</t>
  </si>
  <si>
    <t>dopravní obslužnost - FREEPORT</t>
  </si>
  <si>
    <t xml:space="preserve">oprava chodníků </t>
  </si>
  <si>
    <t>odkoupení nemovitostí</t>
  </si>
  <si>
    <t>údržba kulturního dědictví(lis, bryčka, sochy aj.)</t>
  </si>
  <si>
    <t>biokoridor C101</t>
  </si>
  <si>
    <t>víkend odvahy, Znovín Cup, Dračí lodě</t>
  </si>
  <si>
    <t xml:space="preserve">          popl. za členství (sdruž.H.Čech a Mor.)</t>
  </si>
  <si>
    <t>sběr a svoz komunál.odpadu-smlouvy</t>
  </si>
  <si>
    <t>mat.do spotřeby (kronika, kulturní akce)</t>
  </si>
  <si>
    <t xml:space="preserve">                služby telekomunikací</t>
  </si>
  <si>
    <t>výsadba květin-truhlíky,výsadba obec</t>
  </si>
  <si>
    <t>školení</t>
  </si>
  <si>
    <t>nákup ostatních služeb</t>
  </si>
  <si>
    <t xml:space="preserve">       poštovní poplatky</t>
  </si>
  <si>
    <t xml:space="preserve">       telefon.poplatky</t>
  </si>
  <si>
    <t xml:space="preserve">       opravy a udržování</t>
  </si>
  <si>
    <t xml:space="preserve">       počítač.programy</t>
  </si>
  <si>
    <t xml:space="preserve">       cestovné</t>
  </si>
  <si>
    <t xml:space="preserve">       pohoštění </t>
  </si>
  <si>
    <t>dopravní obslužnost-FREEPORT</t>
  </si>
  <si>
    <t>dopravní obslužnost-obec</t>
  </si>
  <si>
    <t>příjmy z věcných břemen</t>
  </si>
  <si>
    <t>klubovna - minerální voda</t>
  </si>
  <si>
    <t>přijaté náhrady</t>
  </si>
  <si>
    <t>materiál na opravu komunikací</t>
  </si>
  <si>
    <t>materiál na opravu chodníků</t>
  </si>
  <si>
    <t xml:space="preserve">                ostatní služby</t>
  </si>
  <si>
    <t>kulturní akce - věcné dary</t>
  </si>
  <si>
    <t>poplatek za rozhlas</t>
  </si>
  <si>
    <t>KS - služby</t>
  </si>
  <si>
    <t xml:space="preserve">                  tel.poplatky - alarm</t>
  </si>
  <si>
    <t>nebyt.prostory - plyn</t>
  </si>
  <si>
    <t>nebyt.prostory - elektřina</t>
  </si>
  <si>
    <t>nebyt.prostory - tel.poplatky - alarm</t>
  </si>
  <si>
    <t>veřejné osvětlení - materiál na opravy</t>
  </si>
  <si>
    <t>nákup pozemků</t>
  </si>
  <si>
    <t>oprava chodníků a nájezdů v rámci opravy Šatovské ul.</t>
  </si>
  <si>
    <t>údržba budovy kabin</t>
  </si>
  <si>
    <t>rekonstr.VO+ Obec, sklepy, dětské hřiště, kurt</t>
  </si>
  <si>
    <t>splátky od obyvatel - bytový fond</t>
  </si>
  <si>
    <t>daň z nemovitostí</t>
  </si>
  <si>
    <t>transfer DSO ČOV Dyj.-Chval. - přísp. Dle počtu obyvatel</t>
  </si>
  <si>
    <t>dotace k ceně na stočné za F.O.</t>
  </si>
  <si>
    <t>závlahový systém - dětský park</t>
  </si>
  <si>
    <t>klubovna, - oprava fasády, aj. - opravy, udržování</t>
  </si>
  <si>
    <t>víkend odvahy, dračí lodě - občerstvení</t>
  </si>
  <si>
    <t>bankovní popl.</t>
  </si>
  <si>
    <t>rozšíření místního rozhlasu</t>
  </si>
  <si>
    <t>příspěvek - Pohřebné</t>
  </si>
  <si>
    <t>příspěvek - Porodné</t>
  </si>
  <si>
    <t>nebyt.prostory - voda</t>
  </si>
  <si>
    <t>opravy a udržování IS</t>
  </si>
  <si>
    <t>svoz odpadu za firmy - ASA</t>
  </si>
  <si>
    <t xml:space="preserve">       ost.osobní výdaje - dohody o PP aj.</t>
  </si>
  <si>
    <t xml:space="preserve">                                 ost.osobní výdaje - dohody o PP aj.</t>
  </si>
  <si>
    <t xml:space="preserve">       prac obuv, oděvy</t>
  </si>
  <si>
    <t>spojovací komunikace Hatě - European</t>
  </si>
  <si>
    <t xml:space="preserve">          refundace mezd</t>
  </si>
  <si>
    <t xml:space="preserve">       autorské poplatky - rozhlas, OSA</t>
  </si>
  <si>
    <t>kanalizace dešťová-odvodnění silnice-směr na Dyjákovičky</t>
  </si>
  <si>
    <t xml:space="preserve">neinvestiční příspěvek - MŠ Dyjákovičky </t>
  </si>
  <si>
    <t>hřbitov-výsadba zeleně, aj. služby</t>
  </si>
  <si>
    <t>hřbitov - materiál</t>
  </si>
  <si>
    <t>inž.sítě-pečovatelský dům - studie</t>
  </si>
  <si>
    <t>materiál na opravy majetku</t>
  </si>
  <si>
    <t>ubytovna čp. 170 - voda</t>
  </si>
  <si>
    <t>výsadba a úprava zeleně</t>
  </si>
  <si>
    <t xml:space="preserve">          Drobný majetek - DKP</t>
  </si>
  <si>
    <t>pronájem kulturního sálu - energie</t>
  </si>
  <si>
    <t>pronájem kulturního sálu - náhrady</t>
  </si>
  <si>
    <t>přefakturace nákl.minulých období - energie</t>
  </si>
  <si>
    <t>bezpečnost a veřejný pořádek</t>
  </si>
  <si>
    <t>sankční platby od jiných subjektů (přestupky)</t>
  </si>
  <si>
    <t>očkování, služby útulku</t>
  </si>
  <si>
    <t>služby - Nadace Partnertsví</t>
  </si>
  <si>
    <t>služby - pozemní komunikace</t>
  </si>
  <si>
    <t>prostranství kolem rybníka - úprava břehů, oprava stavidla</t>
  </si>
  <si>
    <t>oprava místního rozhlasu</t>
  </si>
  <si>
    <t>nákup - stroje, zařízení</t>
  </si>
  <si>
    <t>vybavení garáže VPP</t>
  </si>
  <si>
    <t xml:space="preserve">       zpracování dat a služby s PC </t>
  </si>
  <si>
    <t xml:space="preserve">       služby</t>
  </si>
  <si>
    <t>osobní výdaje - kronika</t>
  </si>
  <si>
    <t>Drobný dlouhodobý majetek - DHDM</t>
  </si>
  <si>
    <t>KS - drobný dl. Majetek - DHDM</t>
  </si>
  <si>
    <t>knihovna 2/3, půjčování sálu 1/3 -platy zam.v prac.poměru</t>
  </si>
  <si>
    <t xml:space="preserve">                sociální pojištění (2/3 - 1/3)</t>
  </si>
  <si>
    <t xml:space="preserve">                zdravotní pojištění (2/3 - 1/3)</t>
  </si>
  <si>
    <t>kultur.akce (vystoupení skupin a umělců aj. služby)</t>
  </si>
  <si>
    <t>nebyt.prostory-opravy udržování (oprava střechy čp.102)</t>
  </si>
  <si>
    <t xml:space="preserve">       drobný dlouhodobý majetek DHDM</t>
  </si>
  <si>
    <t>příspěvek na opravu vojenského bunkru "Zatáčka"</t>
  </si>
  <si>
    <t>příspěvek pro spolky - SDH Chvalovice</t>
  </si>
  <si>
    <t>příspěvek pro spolky - Sportovní kluby</t>
  </si>
  <si>
    <t>rezerva na krizové situace</t>
  </si>
  <si>
    <t>zajištění přístupu obč.na internet - provoz</t>
  </si>
  <si>
    <t>dopravního značení - materiál</t>
  </si>
  <si>
    <t>dopravní značení - oprava</t>
  </si>
  <si>
    <t>příspěvek na léky - senioři, příspěvek na děti - studim</t>
  </si>
  <si>
    <t>Dohody o provedení práce - údržba dětsk.parku</t>
  </si>
  <si>
    <t>bytový fond-půjčky obyvatelstvu - Investiční</t>
  </si>
  <si>
    <t>rekonstrukce čp.24 - Vinum</t>
  </si>
  <si>
    <t>darování popelnic občanům - tříděný odpad</t>
  </si>
  <si>
    <t>stodola + garáž VPP - el.energie</t>
  </si>
  <si>
    <t xml:space="preserve">         stroje a zařízení</t>
  </si>
  <si>
    <t xml:space="preserve">       materiál, kancelářské potřeby</t>
  </si>
  <si>
    <t>ostat.osob.výdaje - kulturní akce - (dohody o PP)</t>
  </si>
  <si>
    <t>oprava střechy a budovy vč.oplocení-stodoly na "šatovské"</t>
  </si>
  <si>
    <t xml:space="preserve">svoz a předání tříděných odpadů a bioodpadů </t>
  </si>
  <si>
    <t>členský příspěvek MAS Znojemské Vinařství</t>
  </si>
  <si>
    <t>KS-opravy,udržování</t>
  </si>
  <si>
    <t>hřiště - výsadby a ter.úpravy, hnojení, postřik</t>
  </si>
  <si>
    <t>bytový fond-půjčky obyvatelstvu - Neinvestiční</t>
  </si>
  <si>
    <t>hřbitov - DHM</t>
  </si>
  <si>
    <t>tel.poplatky - alarm, fotopast</t>
  </si>
  <si>
    <t>dotace na opravy RD - neinvestiční</t>
  </si>
  <si>
    <t>dotace na opravy RD - investiční</t>
  </si>
  <si>
    <t>dotace na topení</t>
  </si>
  <si>
    <t>uložení a svoz odpadu - komunální odpad</t>
  </si>
  <si>
    <t>ostat.služby-kontejnery u stodoly - objemný odpad</t>
  </si>
  <si>
    <t>ubytovna - materiál</t>
  </si>
  <si>
    <t>ubytovna čp.170 - služby, revize aj.</t>
  </si>
  <si>
    <t xml:space="preserve">                                 DHM</t>
  </si>
  <si>
    <t>kultura - drobný majetek DHM</t>
  </si>
  <si>
    <t>Věcné dary občanům</t>
  </si>
  <si>
    <t>klubovna - DHM</t>
  </si>
  <si>
    <t>hřbitov - opravy a udržování "márnice"</t>
  </si>
  <si>
    <t>kamerový systém v obci</t>
  </si>
  <si>
    <t>ubytovna - DHM</t>
  </si>
  <si>
    <t>daň z přidané hodnoty</t>
  </si>
  <si>
    <t>daň z příjmu fyzických osob</t>
  </si>
  <si>
    <t>příjmy z prodeje pozemků</t>
  </si>
  <si>
    <t>pronájem movitých věcí</t>
  </si>
  <si>
    <t>dotace pro spolky - Sdružení maminek</t>
  </si>
  <si>
    <t>dotace na příměstský tábor</t>
  </si>
  <si>
    <t>zajištění přístupu OÚ na internet a obecní objekty</t>
  </si>
  <si>
    <t>UZ</t>
  </si>
  <si>
    <t>daň z hazardních her</t>
  </si>
  <si>
    <t>zrušený odvod z loterií a podobných her (dříve 1351)</t>
  </si>
  <si>
    <t>zrušený odvod z výherních hracích přístrojů (dříve 1383)</t>
  </si>
  <si>
    <t>Pitná voda / odvádění a čištění vod</t>
  </si>
  <si>
    <t xml:space="preserve">Pošta </t>
  </si>
  <si>
    <t>chodník a parkovací stání u čp. 242-245</t>
  </si>
  <si>
    <t>poplatky OSA - za kult. Akce</t>
  </si>
  <si>
    <t xml:space="preserve">        CAS - cisterna hasiči (dotace)</t>
  </si>
  <si>
    <t>Pošta partner</t>
  </si>
  <si>
    <t>Platy zaměstnanců v prac. Poměru</t>
  </si>
  <si>
    <t>sociální pojištění</t>
  </si>
  <si>
    <t>zdravotní pojištění</t>
  </si>
  <si>
    <t>nákup DHM</t>
  </si>
  <si>
    <t>nákup zboží za účelem prodeje</t>
  </si>
  <si>
    <t>materiál, kancel. Potřeby</t>
  </si>
  <si>
    <t>vodné, stočné</t>
  </si>
  <si>
    <t>poštovní služby</t>
  </si>
  <si>
    <t>služby telekomunikací (internet, telefon)</t>
  </si>
  <si>
    <t>pojištění odpovědnosti</t>
  </si>
  <si>
    <t>nájem prostor pošty</t>
  </si>
  <si>
    <t>Provize za poštovní služby</t>
  </si>
  <si>
    <t>Prodej zboží</t>
  </si>
  <si>
    <t>nájem ostatních nemovitostí - náhrady</t>
  </si>
  <si>
    <t>chodník - dokončení k MŠ Dyjákovičky (od čp.147 k čp.146)</t>
  </si>
  <si>
    <t>pasport dopravního značení</t>
  </si>
  <si>
    <t>rezerva - rybník</t>
  </si>
  <si>
    <t>odkup budovy čp.79 (Pošta)</t>
  </si>
  <si>
    <t>ostatní služby (zabezpečení objektu)</t>
  </si>
  <si>
    <t xml:space="preserve">                rezerva</t>
  </si>
  <si>
    <t>rezerva - KS - rekonstrukce zázemí KS</t>
  </si>
  <si>
    <t>údržba dětských hřišť (údržba prvků)</t>
  </si>
  <si>
    <t>klubovna-mat.do spotřeby - dětské hřiště - materiál</t>
  </si>
  <si>
    <t>lavičky aj. v obci (obec) - DHDM</t>
  </si>
  <si>
    <t>rezerva - příspěvek-odkoupení pozemků vinné sklepy</t>
  </si>
  <si>
    <t>oprava budovy - "stolárna"</t>
  </si>
  <si>
    <t>rezerva - rekonstrukce sýpka a přilehlé objekty</t>
  </si>
  <si>
    <t>nájem BIO nádob</t>
  </si>
  <si>
    <t>kontejnery na tříděný odpad - OBEC</t>
  </si>
  <si>
    <t>kontejnery na tříděný odpad - DHM - OBEC</t>
  </si>
  <si>
    <t>rezerva</t>
  </si>
  <si>
    <t xml:space="preserve">       pohonné hmoty - služ. vozidlo</t>
  </si>
  <si>
    <t xml:space="preserve">       rezerva</t>
  </si>
  <si>
    <t xml:space="preserve">       služební vozidlo</t>
  </si>
  <si>
    <t>hřbitov - místa na odpad</t>
  </si>
  <si>
    <t>rezerva - nová plocha na bio odpad</t>
  </si>
  <si>
    <t xml:space="preserve">nájem Penzion Daníž </t>
  </si>
  <si>
    <t>Bezpečnost a veřejný pořádek</t>
  </si>
  <si>
    <t>školení - přestupkové řízení</t>
  </si>
  <si>
    <t>zůstatek - Sociální fond</t>
  </si>
  <si>
    <t>dotace na rozvoj kultury a sportovní činnost v regionu</t>
  </si>
  <si>
    <t>dotace pro spolky-ČZS,Důch.,KKCH Vinaři,HS,Rybáři,Myslivci, VOC</t>
  </si>
  <si>
    <t>materiál, krmení - nalezení psi</t>
  </si>
  <si>
    <t>Rozpočet 2018</t>
  </si>
  <si>
    <t>Schválený rozpočet 2017</t>
  </si>
  <si>
    <t>Upravený rozpočet k 31.10.2017</t>
  </si>
  <si>
    <t>tříděný sběr - EKOKOM</t>
  </si>
  <si>
    <t>ubytovna aj. platby za energie, prodej odpadů (kovy, aj.)</t>
  </si>
  <si>
    <t>pitná voda - 2017 (přeplatky, úhrady od nájemníků)</t>
  </si>
  <si>
    <t>stočné 2017  (přeplatky, úhrady od nájemníků)</t>
  </si>
  <si>
    <t>VÝDAJE 2018</t>
  </si>
  <si>
    <t>PŘÍJMY 2018</t>
  </si>
  <si>
    <t>poplatek za svoz a likvidaci odpadů FO - 2016</t>
  </si>
  <si>
    <t>Dotace volby PS PČR</t>
  </si>
  <si>
    <t>transféry ze státních fondů</t>
  </si>
  <si>
    <t>Investiční transfér ze státních fondů</t>
  </si>
  <si>
    <t>pronájem optické sítě</t>
  </si>
  <si>
    <t>pronájem zařízení k optické síti</t>
  </si>
  <si>
    <t>pojistné náhrady - optická síť</t>
  </si>
  <si>
    <t>bytové hospodářství</t>
  </si>
  <si>
    <t>nebytové hospodářství</t>
  </si>
  <si>
    <t>nájem bytů (RD)</t>
  </si>
  <si>
    <t>nájem pozemků</t>
  </si>
  <si>
    <t>veřejné osvětlení</t>
  </si>
  <si>
    <t>přeplatky energií - veřejné osvětlení</t>
  </si>
  <si>
    <t>přeplatky energií - hřbitov</t>
  </si>
  <si>
    <t>příspěvky a náhrady</t>
  </si>
  <si>
    <t>náhrady - vratka přeplatku za odpady</t>
  </si>
  <si>
    <t>přeplatky energií - údržba zeleně</t>
  </si>
  <si>
    <t>příjmy z prodeje majetku</t>
  </si>
  <si>
    <t>optická síť - opravy</t>
  </si>
  <si>
    <t>místní komunikace - služby</t>
  </si>
  <si>
    <t>Dohody o provedení práce - zástup na poště</t>
  </si>
  <si>
    <t>zpracování dat a služby PC</t>
  </si>
  <si>
    <t>neinvestiční dotace - ZŠ</t>
  </si>
  <si>
    <t>investiční dotace ZŠ</t>
  </si>
  <si>
    <t>materiál na opravu rozhlasu</t>
  </si>
  <si>
    <t>pumptrack dráha</t>
  </si>
  <si>
    <t>Dotace - Konipaska</t>
  </si>
  <si>
    <t>Paliativní péče</t>
  </si>
  <si>
    <t>bytové hospodářství - služby</t>
  </si>
  <si>
    <t>nebyt.prostory - DHM</t>
  </si>
  <si>
    <t>nebyt.prostory - materiál</t>
  </si>
  <si>
    <t>nebyt.prostory - služby (znal. posudky, aj.)</t>
  </si>
  <si>
    <t>stavební úpravy nebyt. Prostor - Penzion Daníž</t>
  </si>
  <si>
    <t>stroje a zařízení (klimatizace) Penzion Daníž</t>
  </si>
  <si>
    <t>nájemné - SPÚ ČR - vjezd do ubytovny</t>
  </si>
  <si>
    <t>Jistina do dražby - Dinopark</t>
  </si>
  <si>
    <t>odvod za odnětí lesního pozemku</t>
  </si>
  <si>
    <t>ubytovna - tel.poplatky - vjezdová brána</t>
  </si>
  <si>
    <t>Dotace - Linka bezpečí</t>
  </si>
  <si>
    <t>Ostatní služby v oblasti sociální péče</t>
  </si>
  <si>
    <t>Dotace - Město Znojmo - sociální péče v okrese</t>
  </si>
  <si>
    <t>551.</t>
  </si>
  <si>
    <t xml:space="preserve">       poradenské služby + GDPR</t>
  </si>
  <si>
    <t xml:space="preserve">       Tiskárna Nashuatec</t>
  </si>
  <si>
    <r>
      <t xml:space="preserve">Návrh rozpočtu - </t>
    </r>
    <r>
      <rPr>
        <sz val="18"/>
        <rFont val="Arial CE"/>
        <family val="0"/>
      </rPr>
      <t xml:space="preserve">rok 2018 - Obec Chvalovice </t>
    </r>
  </si>
  <si>
    <t>Vstupné společenský ples - Dyjákovičky Chvalovice</t>
  </si>
  <si>
    <t>transféry Kú JMK - dotace JSDH</t>
  </si>
  <si>
    <t>Investiční transfér od KÚ JMK - Dotace JSDH</t>
  </si>
  <si>
    <t>nájem ostatních nemovitostí čp.102, a jejich částí</t>
  </si>
  <si>
    <t>nájem plynárenských zařízení</t>
  </si>
  <si>
    <t>Příjem za stravenky od občanů - Penzion Daníž</t>
  </si>
  <si>
    <t>Sociální činnost</t>
  </si>
  <si>
    <t>příjmy z poskytování služeb (hlášení MR)</t>
  </si>
  <si>
    <t>rozšíření optické sítě</t>
  </si>
  <si>
    <t>chodníky šatovská</t>
  </si>
  <si>
    <t>komunikace k RD - lokalita čp.148 - směr Dyjákovičky</t>
  </si>
  <si>
    <t>chodníky - lokalita u čp.148 - směr Dyjákovičky</t>
  </si>
  <si>
    <t>chodník u mostu I/38</t>
  </si>
  <si>
    <t>vodovod - lokalita u čp.148 směr Dyjákovičky</t>
  </si>
  <si>
    <t>Dešťová kanalizace - lokalita čp.148 - směr Dyjákovičky</t>
  </si>
  <si>
    <t>prostranství kolem rybníka - materiál, lávka</t>
  </si>
  <si>
    <t>Povodňový plán obce</t>
  </si>
  <si>
    <t>Sportovní hala</t>
  </si>
  <si>
    <t>bytové hospodářství - stavby (rekonstrukce čp. 97)</t>
  </si>
  <si>
    <t>bytové hospodářství - 6 bytů p.č. 197</t>
  </si>
  <si>
    <t>rekonstrukce střecha zateplení fasády - ubytovna</t>
  </si>
  <si>
    <t xml:space="preserve">    - opravy a udržování </t>
  </si>
  <si>
    <t>osvětlení vánočního stromu DHM, aj. ván. Osvětlení</t>
  </si>
  <si>
    <t>inž.sítě- RD za čp.148 směr Dyjákovičky</t>
  </si>
  <si>
    <t>věcné dary - víkend odvahy</t>
  </si>
  <si>
    <t>nájemné za půdu</t>
  </si>
  <si>
    <t xml:space="preserve">Služby - znalecké posudky, revize aj. </t>
  </si>
  <si>
    <t xml:space="preserve">dětský park - lanové centrum, </t>
  </si>
  <si>
    <t>bytové hospodářství - opravy</t>
  </si>
  <si>
    <t>inž.sítě - 6 BYTŮ p.č. 197</t>
  </si>
  <si>
    <t>dotace DSO ČOV - splašková kanalizace (nové lokality)</t>
  </si>
  <si>
    <t>vodovod - 6 bytů p.č. 197</t>
  </si>
  <si>
    <t>komunikace, odst. plocha, chodníky k 6 bytům - p.č. 197</t>
  </si>
  <si>
    <t xml:space="preserve">nebyt.prostory-opravy udržování </t>
  </si>
  <si>
    <t>Rezerva - stavební úpravy (nonstop baru) + dvůr</t>
  </si>
  <si>
    <t>rezerva - mostek sklepy</t>
  </si>
  <si>
    <t>rezerva - mostek u kabin</t>
  </si>
  <si>
    <t>rezerva - odstranění budovy čp.20</t>
  </si>
  <si>
    <t>rezerva - odstranění budovy a využití čp. 30</t>
  </si>
  <si>
    <t>rozšíření VO (nové lokality)</t>
  </si>
  <si>
    <t xml:space="preserve">       Dopravní automobil (9 míst) - dotace (podíl obce)</t>
  </si>
  <si>
    <t xml:space="preserve">       nákup mot.pily - dotace KÚ JMK</t>
  </si>
  <si>
    <t xml:space="preserve">        nákup stanu - dotace KÚ JMK</t>
  </si>
  <si>
    <t>opravy nemovitostí obce</t>
  </si>
  <si>
    <t>parkovací stání - podél "šatovské ul."  (u čp.65 a čp. 71)</t>
  </si>
  <si>
    <t>rezerva - oprava budovy - "stolárna"</t>
  </si>
  <si>
    <t>rezerva - zástavbová studie p.č. 1069 a 1074/1</t>
  </si>
  <si>
    <t>rezerva - řezbářské sympozium</t>
  </si>
  <si>
    <t>rezerva - úprava parkovacího stání - dvůr ubytovna</t>
  </si>
  <si>
    <t>Individuální dotace - zdravotní účely</t>
  </si>
  <si>
    <t>bezpečnost o veřejný pořádek, dohled na kamerovým systémem</t>
  </si>
  <si>
    <t xml:space="preserve"> Stroje a zařízení</t>
  </si>
  <si>
    <t xml:space="preserve">       pojištění odpovědnosti + pojištění automobilu</t>
  </si>
  <si>
    <t>sankční platby od jiných subjektů (přestupky životní prostředí)</t>
  </si>
  <si>
    <t>náhrady - vratka přeplatku za energie - Klubovna, hřiště</t>
  </si>
  <si>
    <t>optická síť - DHIM</t>
  </si>
  <si>
    <t>optická síť - zboží</t>
  </si>
  <si>
    <t>dotace - individuální sport</t>
  </si>
  <si>
    <t>markýza - dvůr Penzion Daníž</t>
  </si>
  <si>
    <t>VOLBY</t>
  </si>
  <si>
    <t>ostatní osobní výdaje - komise - PS PČR</t>
  </si>
  <si>
    <t>nákup materiálu - PS PČR</t>
  </si>
  <si>
    <t>pohoštění - PS PČR</t>
  </si>
  <si>
    <t>ostatní osobní výdaje - komise - volba Prezidenta ČR</t>
  </si>
  <si>
    <t>nákup materiálu - volba Prezidenta ČR</t>
  </si>
  <si>
    <t>pohoštění - volba Prezidenta ČR</t>
  </si>
  <si>
    <t>Financování celkem</t>
  </si>
  <si>
    <t>Součty</t>
  </si>
  <si>
    <t>Výdaje celkem</t>
  </si>
  <si>
    <t>zůstatky minulého období (zapojené do rozpočtu 2018)</t>
  </si>
  <si>
    <t>nájem informačních zařízení</t>
  </si>
  <si>
    <t>Prodej jízdenek a losů</t>
  </si>
  <si>
    <t>nájem movit.věcí</t>
  </si>
  <si>
    <t>investiční dotace - kuchyň ZŠ</t>
  </si>
  <si>
    <t xml:space="preserve">členský příspěvek ZnojmoRegion </t>
  </si>
  <si>
    <t>členský příspěvek SZVO Daníž</t>
  </si>
  <si>
    <t>kytice (občanské záležitosti)</t>
  </si>
  <si>
    <t>Finanční dar - zdravotní účely</t>
  </si>
  <si>
    <t>vratka nedočerpané dotace - Volby do PS PČR</t>
  </si>
  <si>
    <t xml:space="preserve">       rezerva - SF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</si>
</sst>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#,##0.00\ _K_č"/>
    <numFmt numFmtId="185" formatCode="[$-405]d\.\ mmmm\ yyyy"/>
  </numFmts>
  <fonts count="57">
    <font>
      <sz val="10"/>
      <name val="Arial"/>
      <family val="2"/>
    </font>
    <font>
      <sz val="10"/>
      <name val="Arial CE"/>
      <family val="0"/>
    </font>
    <font>
      <sz val="14"/>
      <name val="Arial CE"/>
      <family val="2"/>
    </font>
    <font>
      <b/>
      <i/>
      <sz val="2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8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4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4" fillId="33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23" xfId="0" applyNumberFormat="1" applyFont="1" applyFill="1" applyBorder="1" applyAlignment="1">
      <alignment/>
    </xf>
    <xf numFmtId="183" fontId="7" fillId="0" borderId="24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/>
    </xf>
    <xf numFmtId="183" fontId="7" fillId="0" borderId="18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8" fillId="32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8" fillId="32" borderId="3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8" fillId="32" borderId="34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8" fillId="32" borderId="35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7" fillId="32" borderId="36" xfId="0" applyFont="1" applyFill="1" applyBorder="1" applyAlignment="1">
      <alignment/>
    </xf>
    <xf numFmtId="183" fontId="8" fillId="32" borderId="10" xfId="0" applyNumberFormat="1" applyFont="1" applyFill="1" applyBorder="1" applyAlignment="1">
      <alignment horizontal="right" shrinkToFit="1"/>
    </xf>
    <xf numFmtId="44" fontId="7" fillId="0" borderId="10" xfId="0" applyNumberFormat="1" applyFont="1" applyFill="1" applyBorder="1" applyAlignment="1">
      <alignment shrinkToFit="1"/>
    </xf>
    <xf numFmtId="44" fontId="7" fillId="34" borderId="10" xfId="0" applyNumberFormat="1" applyFont="1" applyFill="1" applyBorder="1" applyAlignment="1">
      <alignment shrinkToFit="1"/>
    </xf>
    <xf numFmtId="44" fontId="7" fillId="0" borderId="17" xfId="0" applyNumberFormat="1" applyFont="1" applyFill="1" applyBorder="1" applyAlignment="1">
      <alignment shrinkToFit="1"/>
    </xf>
    <xf numFmtId="8" fontId="7" fillId="0" borderId="17" xfId="0" applyNumberFormat="1" applyFont="1" applyFill="1" applyBorder="1" applyAlignment="1">
      <alignment shrinkToFit="1"/>
    </xf>
    <xf numFmtId="8" fontId="8" fillId="32" borderId="28" xfId="0" applyNumberFormat="1" applyFont="1" applyFill="1" applyBorder="1" applyAlignment="1">
      <alignment shrinkToFit="1"/>
    </xf>
    <xf numFmtId="8" fontId="7" fillId="0" borderId="10" xfId="0" applyNumberFormat="1" applyFont="1" applyFill="1" applyBorder="1" applyAlignment="1">
      <alignment shrinkToFit="1"/>
    </xf>
    <xf numFmtId="8" fontId="8" fillId="32" borderId="36" xfId="0" applyNumberFormat="1" applyFont="1" applyFill="1" applyBorder="1" applyAlignment="1">
      <alignment shrinkToFit="1"/>
    </xf>
    <xf numFmtId="8" fontId="7" fillId="0" borderId="23" xfId="0" applyNumberFormat="1" applyFont="1" applyFill="1" applyBorder="1" applyAlignment="1">
      <alignment shrinkToFit="1"/>
    </xf>
    <xf numFmtId="8" fontId="8" fillId="32" borderId="37" xfId="0" applyNumberFormat="1" applyFont="1" applyFill="1" applyBorder="1" applyAlignment="1">
      <alignment shrinkToFit="1"/>
    </xf>
    <xf numFmtId="8" fontId="7" fillId="0" borderId="15" xfId="0" applyNumberFormat="1" applyFont="1" applyFill="1" applyBorder="1" applyAlignment="1">
      <alignment shrinkToFit="1"/>
    </xf>
    <xf numFmtId="8" fontId="8" fillId="32" borderId="13" xfId="0" applyNumberFormat="1" applyFont="1" applyFill="1" applyBorder="1" applyAlignment="1">
      <alignment shrinkToFit="1"/>
    </xf>
    <xf numFmtId="7" fontId="9" fillId="0" borderId="10" xfId="0" applyNumberFormat="1" applyFont="1" applyFill="1" applyBorder="1" applyAlignment="1">
      <alignment shrinkToFit="1"/>
    </xf>
    <xf numFmtId="8" fontId="7" fillId="0" borderId="27" xfId="0" applyNumberFormat="1" applyFont="1" applyFill="1" applyBorder="1" applyAlignment="1">
      <alignment shrinkToFit="1"/>
    </xf>
    <xf numFmtId="8" fontId="7" fillId="0" borderId="19" xfId="0" applyNumberFormat="1" applyFont="1" applyFill="1" applyBorder="1" applyAlignment="1">
      <alignment shrinkToFit="1"/>
    </xf>
    <xf numFmtId="183" fontId="10" fillId="32" borderId="21" xfId="0" applyNumberFormat="1" applyFont="1" applyFill="1" applyBorder="1" applyAlignment="1">
      <alignment shrinkToFit="1"/>
    </xf>
    <xf numFmtId="183" fontId="9" fillId="0" borderId="23" xfId="0" applyNumberFormat="1" applyFont="1" applyFill="1" applyBorder="1" applyAlignment="1">
      <alignment shrinkToFit="1"/>
    </xf>
    <xf numFmtId="183" fontId="9" fillId="0" borderId="17" xfId="0" applyNumberFormat="1" applyFont="1" applyFill="1" applyBorder="1" applyAlignment="1">
      <alignment shrinkToFit="1"/>
    </xf>
    <xf numFmtId="183" fontId="8" fillId="32" borderId="13" xfId="0" applyNumberFormat="1" applyFont="1" applyFill="1" applyBorder="1" applyAlignment="1">
      <alignment shrinkToFit="1"/>
    </xf>
    <xf numFmtId="44" fontId="8" fillId="32" borderId="21" xfId="0" applyNumberFormat="1" applyFont="1" applyFill="1" applyBorder="1" applyAlignment="1">
      <alignment shrinkToFit="1"/>
    </xf>
    <xf numFmtId="44" fontId="7" fillId="34" borderId="17" xfId="0" applyNumberFormat="1" applyFont="1" applyFill="1" applyBorder="1" applyAlignment="1">
      <alignment shrinkToFit="1"/>
    </xf>
    <xf numFmtId="44" fontId="7" fillId="0" borderId="31" xfId="0" applyNumberFormat="1" applyFont="1" applyFill="1" applyBorder="1" applyAlignment="1">
      <alignment shrinkToFit="1"/>
    </xf>
    <xf numFmtId="44" fontId="7" fillId="0" borderId="23" xfId="0" applyNumberFormat="1" applyFont="1" applyFill="1" applyBorder="1" applyAlignment="1">
      <alignment shrinkToFit="1"/>
    </xf>
    <xf numFmtId="44" fontId="8" fillId="32" borderId="38" xfId="0" applyNumberFormat="1" applyFont="1" applyFill="1" applyBorder="1" applyAlignment="1">
      <alignment shrinkToFit="1"/>
    </xf>
    <xf numFmtId="44" fontId="8" fillId="32" borderId="27" xfId="0" applyNumberFormat="1" applyFont="1" applyFill="1" applyBorder="1" applyAlignment="1">
      <alignment shrinkToFit="1"/>
    </xf>
    <xf numFmtId="44" fontId="7" fillId="34" borderId="23" xfId="0" applyNumberFormat="1" applyFont="1" applyFill="1" applyBorder="1" applyAlignment="1">
      <alignment shrinkToFit="1"/>
    </xf>
    <xf numFmtId="0" fontId="7" fillId="34" borderId="39" xfId="0" applyFont="1" applyFill="1" applyBorder="1" applyAlignment="1">
      <alignment/>
    </xf>
    <xf numFmtId="0" fontId="7" fillId="34" borderId="4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4" fontId="7" fillId="34" borderId="39" xfId="0" applyNumberFormat="1" applyFont="1" applyFill="1" applyBorder="1" applyAlignment="1">
      <alignment shrinkToFit="1"/>
    </xf>
    <xf numFmtId="44" fontId="7" fillId="34" borderId="27" xfId="0" applyNumberFormat="1" applyFont="1" applyFill="1" applyBorder="1" applyAlignment="1">
      <alignment shrinkToFit="1"/>
    </xf>
    <xf numFmtId="0" fontId="7" fillId="0" borderId="36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8" fontId="7" fillId="34" borderId="17" xfId="0" applyNumberFormat="1" applyFont="1" applyFill="1" applyBorder="1" applyAlignment="1">
      <alignment shrinkToFit="1"/>
    </xf>
    <xf numFmtId="44" fontId="7" fillId="34" borderId="31" xfId="0" applyNumberFormat="1" applyFont="1" applyFill="1" applyBorder="1" applyAlignment="1">
      <alignment shrinkToFit="1"/>
    </xf>
    <xf numFmtId="0" fontId="7" fillId="0" borderId="43" xfId="0" applyFont="1" applyFill="1" applyBorder="1" applyAlignment="1">
      <alignment/>
    </xf>
    <xf numFmtId="0" fontId="7" fillId="34" borderId="4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4" fontId="7" fillId="0" borderId="13" xfId="0" applyNumberFormat="1" applyFont="1" applyFill="1" applyBorder="1" applyAlignment="1">
      <alignment shrinkToFit="1"/>
    </xf>
    <xf numFmtId="0" fontId="7" fillId="0" borderId="14" xfId="0" applyFont="1" applyFill="1" applyBorder="1" applyAlignment="1">
      <alignment/>
    </xf>
    <xf numFmtId="0" fontId="4" fillId="32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9" fillId="32" borderId="49" xfId="0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44" fontId="7" fillId="34" borderId="52" xfId="0" applyNumberFormat="1" applyFont="1" applyFill="1" applyBorder="1" applyAlignment="1">
      <alignment shrinkToFit="1"/>
    </xf>
    <xf numFmtId="0" fontId="7" fillId="0" borderId="4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2" fillId="33" borderId="53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7" fillId="34" borderId="45" xfId="0" applyFont="1" applyFill="1" applyBorder="1" applyAlignment="1">
      <alignment vertical="center"/>
    </xf>
    <xf numFmtId="183" fontId="9" fillId="32" borderId="49" xfId="0" applyNumberFormat="1" applyFont="1" applyFill="1" applyBorder="1" applyAlignment="1">
      <alignment horizontal="center" vertical="center"/>
    </xf>
    <xf numFmtId="183" fontId="9" fillId="32" borderId="21" xfId="0" applyNumberFormat="1" applyFont="1" applyFill="1" applyBorder="1" applyAlignment="1">
      <alignment/>
    </xf>
    <xf numFmtId="183" fontId="8" fillId="32" borderId="22" xfId="0" applyNumberFormat="1" applyFont="1" applyFill="1" applyBorder="1" applyAlignment="1">
      <alignment/>
    </xf>
    <xf numFmtId="0" fontId="7" fillId="34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/>
    </xf>
    <xf numFmtId="8" fontId="8" fillId="32" borderId="17" xfId="0" applyNumberFormat="1" applyFont="1" applyFill="1" applyBorder="1" applyAlignment="1">
      <alignment shrinkToFit="1"/>
    </xf>
    <xf numFmtId="44" fontId="7" fillId="34" borderId="23" xfId="0" applyNumberFormat="1" applyFont="1" applyFill="1" applyBorder="1" applyAlignment="1">
      <alignment horizontal="center" shrinkToFit="1"/>
    </xf>
    <xf numFmtId="0" fontId="7" fillId="34" borderId="4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44" fontId="7" fillId="0" borderId="21" xfId="0" applyNumberFormat="1" applyFont="1" applyFill="1" applyBorder="1" applyAlignment="1">
      <alignment shrinkToFit="1"/>
    </xf>
    <xf numFmtId="183" fontId="7" fillId="0" borderId="10" xfId="0" applyNumberFormat="1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3" fontId="7" fillId="34" borderId="27" xfId="0" applyNumberFormat="1" applyFont="1" applyFill="1" applyBorder="1" applyAlignment="1">
      <alignment/>
    </xf>
    <xf numFmtId="183" fontId="7" fillId="0" borderId="13" xfId="0" applyNumberFormat="1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3" fontId="7" fillId="0" borderId="28" xfId="0" applyNumberFormat="1" applyFont="1" applyFill="1" applyBorder="1" applyAlignment="1">
      <alignment/>
    </xf>
    <xf numFmtId="183" fontId="7" fillId="34" borderId="39" xfId="0" applyNumberFormat="1" applyFont="1" applyFill="1" applyBorder="1" applyAlignment="1">
      <alignment/>
    </xf>
    <xf numFmtId="183" fontId="7" fillId="0" borderId="27" xfId="0" applyNumberFormat="1" applyFont="1" applyFill="1" applyBorder="1" applyAlignment="1">
      <alignment/>
    </xf>
    <xf numFmtId="183" fontId="7" fillId="0" borderId="31" xfId="0" applyNumberFormat="1" applyFont="1" applyFill="1" applyBorder="1" applyAlignment="1">
      <alignment/>
    </xf>
    <xf numFmtId="183" fontId="7" fillId="34" borderId="52" xfId="0" applyNumberFormat="1" applyFont="1" applyFill="1" applyBorder="1" applyAlignment="1">
      <alignment/>
    </xf>
    <xf numFmtId="183" fontId="7" fillId="34" borderId="17" xfId="0" applyNumberFormat="1" applyFont="1" applyFill="1" applyBorder="1" applyAlignment="1">
      <alignment/>
    </xf>
    <xf numFmtId="183" fontId="7" fillId="34" borderId="10" xfId="0" applyNumberFormat="1" applyFont="1" applyFill="1" applyBorder="1" applyAlignment="1">
      <alignment/>
    </xf>
    <xf numFmtId="183" fontId="7" fillId="0" borderId="23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183" fontId="7" fillId="34" borderId="27" xfId="0" applyNumberFormat="1" applyFont="1" applyFill="1" applyBorder="1" applyAlignment="1">
      <alignment shrinkToFit="1"/>
    </xf>
    <xf numFmtId="183" fontId="8" fillId="32" borderId="28" xfId="0" applyNumberFormat="1" applyFont="1" applyFill="1" applyBorder="1" applyAlignment="1">
      <alignment shrinkToFit="1"/>
    </xf>
    <xf numFmtId="183" fontId="8" fillId="32" borderId="37" xfId="0" applyNumberFormat="1" applyFont="1" applyFill="1" applyBorder="1" applyAlignment="1">
      <alignment shrinkToFit="1"/>
    </xf>
    <xf numFmtId="44" fontId="7" fillId="0" borderId="43" xfId="0" applyNumberFormat="1" applyFont="1" applyFill="1" applyBorder="1" applyAlignment="1">
      <alignment shrinkToFit="1"/>
    </xf>
    <xf numFmtId="44" fontId="7" fillId="0" borderId="39" xfId="0" applyNumberFormat="1" applyFont="1" applyFill="1" applyBorder="1" applyAlignment="1">
      <alignment shrinkToFit="1"/>
    </xf>
    <xf numFmtId="0" fontId="7" fillId="0" borderId="21" xfId="0" applyFont="1" applyFill="1" applyBorder="1" applyAlignment="1">
      <alignment horizontal="center" vertical="center"/>
    </xf>
    <xf numFmtId="44" fontId="7" fillId="34" borderId="10" xfId="0" applyNumberFormat="1" applyFont="1" applyFill="1" applyBorder="1" applyAlignment="1">
      <alignment horizontal="center" shrinkToFit="1"/>
    </xf>
    <xf numFmtId="0" fontId="7" fillId="32" borderId="45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183" fontId="8" fillId="32" borderId="17" xfId="0" applyNumberFormat="1" applyFont="1" applyFill="1" applyBorder="1" applyAlignment="1">
      <alignment shrinkToFit="1"/>
    </xf>
    <xf numFmtId="183" fontId="8" fillId="32" borderId="21" xfId="0" applyNumberFormat="1" applyFont="1" applyFill="1" applyBorder="1" applyAlignment="1">
      <alignment shrinkToFit="1"/>
    </xf>
    <xf numFmtId="183" fontId="8" fillId="32" borderId="23" xfId="0" applyNumberFormat="1" applyFont="1" applyFill="1" applyBorder="1" applyAlignment="1">
      <alignment shrinkToFit="1"/>
    </xf>
    <xf numFmtId="0" fontId="4" fillId="33" borderId="5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5" xfId="0" applyFont="1" applyFill="1" applyBorder="1" applyAlignment="1">
      <alignment wrapText="1" shrinkToFit="1"/>
    </xf>
    <xf numFmtId="44" fontId="8" fillId="32" borderId="21" xfId="0" applyNumberFormat="1" applyFont="1" applyFill="1" applyBorder="1" applyAlignment="1">
      <alignment wrapText="1" shrinkToFit="1"/>
    </xf>
    <xf numFmtId="0" fontId="7" fillId="0" borderId="23" xfId="0" applyFont="1" applyFill="1" applyBorder="1" applyAlignment="1">
      <alignment wrapText="1" shrinkToFit="1"/>
    </xf>
    <xf numFmtId="183" fontId="7" fillId="0" borderId="10" xfId="0" applyNumberFormat="1" applyFont="1" applyFill="1" applyBorder="1" applyAlignment="1">
      <alignment wrapText="1" shrinkToFit="1"/>
    </xf>
    <xf numFmtId="183" fontId="7" fillId="0" borderId="17" xfId="0" applyNumberFormat="1" applyFont="1" applyFill="1" applyBorder="1" applyAlignment="1">
      <alignment wrapText="1" shrinkToFit="1"/>
    </xf>
    <xf numFmtId="183" fontId="7" fillId="34" borderId="27" xfId="0" applyNumberFormat="1" applyFont="1" applyFill="1" applyBorder="1" applyAlignment="1">
      <alignment wrapText="1" shrinkToFit="1"/>
    </xf>
    <xf numFmtId="183" fontId="7" fillId="0" borderId="27" xfId="0" applyNumberFormat="1" applyFont="1" applyFill="1" applyBorder="1" applyAlignment="1">
      <alignment wrapText="1" shrinkToFit="1"/>
    </xf>
    <xf numFmtId="183" fontId="7" fillId="34" borderId="17" xfId="0" applyNumberFormat="1" applyFont="1" applyFill="1" applyBorder="1" applyAlignment="1">
      <alignment wrapText="1" shrinkToFit="1"/>
    </xf>
    <xf numFmtId="183" fontId="7" fillId="34" borderId="10" xfId="0" applyNumberFormat="1" applyFont="1" applyFill="1" applyBorder="1" applyAlignment="1">
      <alignment wrapText="1" shrinkToFit="1"/>
    </xf>
    <xf numFmtId="44" fontId="8" fillId="32" borderId="17" xfId="0" applyNumberFormat="1" applyFont="1" applyFill="1" applyBorder="1" applyAlignment="1">
      <alignment wrapText="1" shrinkToFit="1"/>
    </xf>
    <xf numFmtId="183" fontId="7" fillId="0" borderId="15" xfId="0" applyNumberFormat="1" applyFont="1" applyFill="1" applyBorder="1" applyAlignment="1">
      <alignment wrapText="1" shrinkToFit="1"/>
    </xf>
    <xf numFmtId="183" fontId="8" fillId="32" borderId="13" xfId="0" applyNumberFormat="1" applyFont="1" applyFill="1" applyBorder="1" applyAlignment="1">
      <alignment wrapText="1" shrinkToFit="1"/>
    </xf>
    <xf numFmtId="44" fontId="8" fillId="32" borderId="37" xfId="0" applyNumberFormat="1" applyFont="1" applyFill="1" applyBorder="1" applyAlignment="1">
      <alignment wrapText="1" shrinkToFit="1"/>
    </xf>
    <xf numFmtId="183" fontId="7" fillId="0" borderId="23" xfId="0" applyNumberFormat="1" applyFont="1" applyFill="1" applyBorder="1" applyAlignment="1">
      <alignment wrapText="1" shrinkToFit="1"/>
    </xf>
    <xf numFmtId="183" fontId="0" fillId="0" borderId="0" xfId="0" applyNumberFormat="1" applyFill="1" applyAlignment="1">
      <alignment wrapText="1" shrinkToFit="1"/>
    </xf>
    <xf numFmtId="0" fontId="4" fillId="32" borderId="1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wrapText="1" shrinkToFit="1"/>
    </xf>
    <xf numFmtId="0" fontId="7" fillId="0" borderId="17" xfId="0" applyFont="1" applyFill="1" applyBorder="1" applyAlignment="1">
      <alignment wrapText="1" shrinkToFit="1"/>
    </xf>
    <xf numFmtId="0" fontId="9" fillId="0" borderId="17" xfId="0" applyFont="1" applyFill="1" applyBorder="1" applyAlignment="1">
      <alignment wrapText="1" shrinkToFit="1"/>
    </xf>
    <xf numFmtId="0" fontId="7" fillId="32" borderId="28" xfId="0" applyFont="1" applyFill="1" applyBorder="1" applyAlignment="1">
      <alignment wrapText="1" shrinkToFit="1"/>
    </xf>
    <xf numFmtId="0" fontId="7" fillId="32" borderId="36" xfId="0" applyFont="1" applyFill="1" applyBorder="1" applyAlignment="1">
      <alignment wrapText="1" shrinkToFit="1"/>
    </xf>
    <xf numFmtId="0" fontId="7" fillId="32" borderId="13" xfId="0" applyFont="1" applyFill="1" applyBorder="1" applyAlignment="1">
      <alignment wrapText="1" shrinkToFit="1"/>
    </xf>
    <xf numFmtId="0" fontId="7" fillId="32" borderId="17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wrapText="1" shrinkToFit="1"/>
    </xf>
    <xf numFmtId="0" fontId="7" fillId="0" borderId="27" xfId="0" applyFont="1" applyFill="1" applyBorder="1" applyAlignment="1">
      <alignment wrapText="1" shrinkToFit="1"/>
    </xf>
    <xf numFmtId="0" fontId="7" fillId="0" borderId="19" xfId="0" applyFont="1" applyFill="1" applyBorder="1" applyAlignment="1">
      <alignment wrapText="1" shrinkToFit="1"/>
    </xf>
    <xf numFmtId="0" fontId="9" fillId="32" borderId="21" xfId="0" applyFont="1" applyFill="1" applyBorder="1" applyAlignment="1">
      <alignment wrapText="1" shrinkToFit="1"/>
    </xf>
    <xf numFmtId="183" fontId="9" fillId="32" borderId="21" xfId="0" applyNumberFormat="1" applyFont="1" applyFill="1" applyBorder="1" applyAlignment="1">
      <alignment wrapText="1" shrinkToFit="1"/>
    </xf>
    <xf numFmtId="0" fontId="9" fillId="0" borderId="23" xfId="0" applyNumberFormat="1" applyFont="1" applyFill="1" applyBorder="1" applyAlignment="1">
      <alignment wrapText="1" shrinkToFit="1"/>
    </xf>
    <xf numFmtId="0" fontId="9" fillId="0" borderId="17" xfId="0" applyNumberFormat="1" applyFont="1" applyFill="1" applyBorder="1" applyAlignment="1">
      <alignment wrapText="1" shrinkToFit="1"/>
    </xf>
    <xf numFmtId="3" fontId="7" fillId="34" borderId="10" xfId="0" applyNumberFormat="1" applyFont="1" applyFill="1" applyBorder="1" applyAlignment="1">
      <alignment wrapText="1" shrinkToFit="1"/>
    </xf>
    <xf numFmtId="3" fontId="7" fillId="0" borderId="27" xfId="0" applyNumberFormat="1" applyFont="1" applyFill="1" applyBorder="1" applyAlignment="1">
      <alignment wrapText="1" shrinkToFit="1"/>
    </xf>
    <xf numFmtId="3" fontId="7" fillId="34" borderId="39" xfId="0" applyNumberFormat="1" applyFont="1" applyFill="1" applyBorder="1" applyAlignment="1">
      <alignment wrapText="1" shrinkToFit="1"/>
    </xf>
    <xf numFmtId="3" fontId="7" fillId="0" borderId="31" xfId="0" applyNumberFormat="1" applyFont="1" applyFill="1" applyBorder="1" applyAlignment="1">
      <alignment wrapText="1" shrinkToFit="1"/>
    </xf>
    <xf numFmtId="3" fontId="8" fillId="32" borderId="21" xfId="0" applyNumberFormat="1" applyFont="1" applyFill="1" applyBorder="1" applyAlignment="1">
      <alignment wrapText="1" shrinkToFit="1"/>
    </xf>
    <xf numFmtId="3" fontId="7" fillId="0" borderId="10" xfId="0" applyNumberFormat="1" applyFont="1" applyFill="1" applyBorder="1" applyAlignment="1">
      <alignment wrapText="1" shrinkToFit="1"/>
    </xf>
    <xf numFmtId="3" fontId="7" fillId="0" borderId="15" xfId="0" applyNumberFormat="1" applyFont="1" applyFill="1" applyBorder="1" applyAlignment="1">
      <alignment wrapText="1" shrinkToFit="1"/>
    </xf>
    <xf numFmtId="3" fontId="7" fillId="34" borderId="52" xfId="0" applyNumberFormat="1" applyFont="1" applyFill="1" applyBorder="1" applyAlignment="1">
      <alignment wrapText="1" shrinkToFit="1"/>
    </xf>
    <xf numFmtId="3" fontId="7" fillId="0" borderId="23" xfId="0" applyNumberFormat="1" applyFont="1" applyFill="1" applyBorder="1" applyAlignment="1">
      <alignment wrapText="1" shrinkToFit="1"/>
    </xf>
    <xf numFmtId="3" fontId="7" fillId="0" borderId="17" xfId="0" applyNumberFormat="1" applyFont="1" applyFill="1" applyBorder="1" applyAlignment="1">
      <alignment wrapText="1" shrinkToFit="1"/>
    </xf>
    <xf numFmtId="3" fontId="7" fillId="34" borderId="17" xfId="0" applyNumberFormat="1" applyFont="1" applyFill="1" applyBorder="1" applyAlignment="1">
      <alignment wrapText="1" shrinkToFit="1"/>
    </xf>
    <xf numFmtId="3" fontId="7" fillId="34" borderId="23" xfId="0" applyNumberFormat="1" applyFont="1" applyFill="1" applyBorder="1" applyAlignment="1">
      <alignment wrapText="1" shrinkToFit="1"/>
    </xf>
    <xf numFmtId="3" fontId="7" fillId="34" borderId="31" xfId="0" applyNumberFormat="1" applyFont="1" applyFill="1" applyBorder="1" applyAlignment="1">
      <alignment wrapText="1" shrinkToFit="1"/>
    </xf>
    <xf numFmtId="3" fontId="7" fillId="0" borderId="36" xfId="0" applyNumberFormat="1" applyFont="1" applyFill="1" applyBorder="1" applyAlignment="1">
      <alignment wrapText="1" shrinkToFit="1"/>
    </xf>
    <xf numFmtId="3" fontId="7" fillId="34" borderId="27" xfId="0" applyNumberFormat="1" applyFont="1" applyFill="1" applyBorder="1" applyAlignment="1">
      <alignment wrapText="1" shrinkToFit="1"/>
    </xf>
    <xf numFmtId="3" fontId="8" fillId="32" borderId="38" xfId="0" applyNumberFormat="1" applyFont="1" applyFill="1" applyBorder="1" applyAlignment="1">
      <alignment wrapText="1" shrinkToFit="1"/>
    </xf>
    <xf numFmtId="3" fontId="8" fillId="32" borderId="27" xfId="0" applyNumberFormat="1" applyFont="1" applyFill="1" applyBorder="1" applyAlignment="1">
      <alignment wrapText="1" shrinkToFit="1"/>
    </xf>
    <xf numFmtId="3" fontId="7" fillId="34" borderId="23" xfId="0" applyNumberFormat="1" applyFont="1" applyFill="1" applyBorder="1" applyAlignment="1">
      <alignment horizontal="center" wrapText="1" shrinkToFit="1"/>
    </xf>
    <xf numFmtId="3" fontId="4" fillId="33" borderId="55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wrapText="1" shrinkToFit="1"/>
    </xf>
    <xf numFmtId="3" fontId="7" fillId="0" borderId="21" xfId="0" applyNumberFormat="1" applyFont="1" applyFill="1" applyBorder="1" applyAlignment="1">
      <alignment wrapText="1" shrinkToFit="1"/>
    </xf>
    <xf numFmtId="3" fontId="7" fillId="0" borderId="39" xfId="0" applyNumberFormat="1" applyFont="1" applyFill="1" applyBorder="1" applyAlignment="1">
      <alignment wrapText="1" shrinkToFit="1"/>
    </xf>
    <xf numFmtId="3" fontId="1" fillId="0" borderId="21" xfId="0" applyNumberFormat="1" applyFont="1" applyFill="1" applyBorder="1" applyAlignment="1">
      <alignment wrapText="1" shrinkToFit="1"/>
    </xf>
    <xf numFmtId="3" fontId="8" fillId="32" borderId="37" xfId="0" applyNumberFormat="1" applyFont="1" applyFill="1" applyBorder="1" applyAlignment="1">
      <alignment wrapText="1" shrinkToFit="1"/>
    </xf>
    <xf numFmtId="3" fontId="7" fillId="0" borderId="28" xfId="0" applyNumberFormat="1" applyFont="1" applyFill="1" applyBorder="1" applyAlignment="1">
      <alignment wrapText="1" shrinkToFit="1"/>
    </xf>
    <xf numFmtId="3" fontId="8" fillId="32" borderId="28" xfId="0" applyNumberFormat="1" applyFont="1" applyFill="1" applyBorder="1" applyAlignment="1">
      <alignment wrapText="1" shrinkToFit="1"/>
    </xf>
    <xf numFmtId="3" fontId="1" fillId="34" borderId="27" xfId="0" applyNumberFormat="1" applyFont="1" applyFill="1" applyBorder="1" applyAlignment="1">
      <alignment wrapText="1" shrinkToFit="1"/>
    </xf>
    <xf numFmtId="3" fontId="8" fillId="32" borderId="23" xfId="0" applyNumberFormat="1" applyFont="1" applyFill="1" applyBorder="1" applyAlignment="1">
      <alignment wrapText="1" shrinkToFit="1"/>
    </xf>
    <xf numFmtId="3" fontId="7" fillId="34" borderId="13" xfId="0" applyNumberFormat="1" applyFont="1" applyFill="1" applyBorder="1" applyAlignment="1">
      <alignment wrapText="1" shrinkToFit="1"/>
    </xf>
    <xf numFmtId="3" fontId="8" fillId="32" borderId="17" xfId="0" applyNumberFormat="1" applyFont="1" applyFill="1" applyBorder="1" applyAlignment="1">
      <alignment wrapText="1" shrinkToFit="1"/>
    </xf>
    <xf numFmtId="3" fontId="8" fillId="32" borderId="13" xfId="0" applyNumberFormat="1" applyFont="1" applyFill="1" applyBorder="1" applyAlignment="1">
      <alignment wrapText="1" shrinkToFit="1"/>
    </xf>
    <xf numFmtId="44" fontId="7" fillId="36" borderId="10" xfId="0" applyNumberFormat="1" applyFont="1" applyFill="1" applyBorder="1" applyAlignment="1">
      <alignment horizontal="right" shrinkToFit="1"/>
    </xf>
    <xf numFmtId="44" fontId="7" fillId="36" borderId="10" xfId="0" applyNumberFormat="1" applyFont="1" applyFill="1" applyBorder="1" applyAlignment="1">
      <alignment shrinkToFit="1"/>
    </xf>
    <xf numFmtId="44" fontId="7" fillId="36" borderId="17" xfId="0" applyNumberFormat="1" applyFont="1" applyFill="1" applyBorder="1" applyAlignment="1">
      <alignment shrinkToFit="1"/>
    </xf>
    <xf numFmtId="0" fontId="7" fillId="32" borderId="4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wrapText="1" shrinkToFit="1"/>
    </xf>
    <xf numFmtId="183" fontId="7" fillId="0" borderId="27" xfId="0" applyNumberFormat="1" applyFont="1" applyFill="1" applyBorder="1" applyAlignment="1">
      <alignment shrinkToFit="1"/>
    </xf>
    <xf numFmtId="3" fontId="7" fillId="34" borderId="37" xfId="0" applyNumberFormat="1" applyFont="1" applyFill="1" applyBorder="1" applyAlignment="1">
      <alignment wrapText="1" shrinkToFit="1"/>
    </xf>
    <xf numFmtId="44" fontId="7" fillId="34" borderId="28" xfId="0" applyNumberFormat="1" applyFont="1" applyFill="1" applyBorder="1" applyAlignment="1">
      <alignment shrinkToFit="1"/>
    </xf>
    <xf numFmtId="44" fontId="8" fillId="0" borderId="10" xfId="0" applyNumberFormat="1" applyFont="1" applyFill="1" applyBorder="1" applyAlignment="1">
      <alignment wrapText="1" shrinkToFit="1"/>
    </xf>
    <xf numFmtId="0" fontId="7" fillId="0" borderId="5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wrapText="1" shrinkToFit="1"/>
    </xf>
    <xf numFmtId="0" fontId="7" fillId="0" borderId="4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wrapText="1" shrinkToFit="1"/>
    </xf>
    <xf numFmtId="8" fontId="7" fillId="0" borderId="39" xfId="0" applyNumberFormat="1" applyFont="1" applyFill="1" applyBorder="1" applyAlignment="1">
      <alignment shrinkToFit="1"/>
    </xf>
    <xf numFmtId="183" fontId="7" fillId="0" borderId="10" xfId="0" applyNumberFormat="1" applyFont="1" applyFill="1" applyBorder="1" applyAlignment="1">
      <alignment shrinkToFit="1"/>
    </xf>
    <xf numFmtId="0" fontId="7" fillId="0" borderId="14" xfId="0" applyFont="1" applyFill="1" applyBorder="1" applyAlignment="1">
      <alignment wrapText="1"/>
    </xf>
    <xf numFmtId="0" fontId="7" fillId="0" borderId="29" xfId="0" applyFont="1" applyFill="1" applyBorder="1" applyAlignment="1">
      <alignment vertical="center" wrapText="1"/>
    </xf>
    <xf numFmtId="0" fontId="13" fillId="33" borderId="55" xfId="0" applyFont="1" applyFill="1" applyBorder="1" applyAlignment="1">
      <alignment horizontal="center" vertical="center" wrapText="1" shrinkToFit="1"/>
    </xf>
    <xf numFmtId="0" fontId="15" fillId="33" borderId="55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/>
    </xf>
    <xf numFmtId="183" fontId="9" fillId="0" borderId="31" xfId="0" applyNumberFormat="1" applyFont="1" applyFill="1" applyBorder="1" applyAlignment="1">
      <alignment wrapText="1" shrinkToFit="1"/>
    </xf>
    <xf numFmtId="183" fontId="9" fillId="0" borderId="31" xfId="0" applyNumberFormat="1" applyFont="1" applyFill="1" applyBorder="1" applyAlignment="1">
      <alignment shrinkToFit="1"/>
    </xf>
    <xf numFmtId="183" fontId="7" fillId="0" borderId="32" xfId="0" applyNumberFormat="1" applyFont="1" applyFill="1" applyBorder="1" applyAlignment="1">
      <alignment/>
    </xf>
    <xf numFmtId="0" fontId="9" fillId="0" borderId="31" xfId="0" applyFont="1" applyFill="1" applyBorder="1" applyAlignment="1">
      <alignment wrapText="1" shrinkToFit="1"/>
    </xf>
    <xf numFmtId="0" fontId="9" fillId="0" borderId="4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wrapText="1" shrinkToFit="1"/>
    </xf>
    <xf numFmtId="44" fontId="13" fillId="34" borderId="39" xfId="0" applyNumberFormat="1" applyFont="1" applyFill="1" applyBorder="1" applyAlignment="1">
      <alignment shrinkToFit="1"/>
    </xf>
    <xf numFmtId="44" fontId="13" fillId="0" borderId="10" xfId="0" applyNumberFormat="1" applyFont="1" applyFill="1" applyBorder="1" applyAlignment="1">
      <alignment shrinkToFit="1"/>
    </xf>
    <xf numFmtId="44" fontId="13" fillId="34" borderId="52" xfId="0" applyNumberFormat="1" applyFont="1" applyFill="1" applyBorder="1" applyAlignment="1">
      <alignment shrinkToFit="1"/>
    </xf>
    <xf numFmtId="44" fontId="13" fillId="0" borderId="17" xfId="0" applyNumberFormat="1" applyFont="1" applyFill="1" applyBorder="1" applyAlignment="1">
      <alignment shrinkToFit="1"/>
    </xf>
    <xf numFmtId="44" fontId="13" fillId="34" borderId="17" xfId="0" applyNumberFormat="1" applyFont="1" applyFill="1" applyBorder="1" applyAlignment="1">
      <alignment shrinkToFit="1"/>
    </xf>
    <xf numFmtId="44" fontId="13" fillId="34" borderId="23" xfId="0" applyNumberFormat="1" applyFont="1" applyFill="1" applyBorder="1" applyAlignment="1">
      <alignment shrinkToFit="1"/>
    </xf>
    <xf numFmtId="44" fontId="13" fillId="0" borderId="31" xfId="0" applyNumberFormat="1" applyFont="1" applyFill="1" applyBorder="1" applyAlignment="1">
      <alignment shrinkToFit="1"/>
    </xf>
    <xf numFmtId="44" fontId="13" fillId="34" borderId="10" xfId="0" applyNumberFormat="1" applyFont="1" applyFill="1" applyBorder="1" applyAlignment="1">
      <alignment shrinkToFit="1"/>
    </xf>
    <xf numFmtId="44" fontId="13" fillId="0" borderId="39" xfId="0" applyNumberFormat="1" applyFont="1" applyFill="1" applyBorder="1" applyAlignment="1">
      <alignment shrinkToFit="1"/>
    </xf>
    <xf numFmtId="8" fontId="13" fillId="0" borderId="39" xfId="0" applyNumberFormat="1" applyFont="1" applyFill="1" applyBorder="1" applyAlignment="1">
      <alignment shrinkToFit="1"/>
    </xf>
    <xf numFmtId="8" fontId="13" fillId="0" borderId="10" xfId="0" applyNumberFormat="1" applyFont="1" applyFill="1" applyBorder="1" applyAlignment="1">
      <alignment shrinkToFit="1"/>
    </xf>
    <xf numFmtId="183" fontId="16" fillId="0" borderId="23" xfId="0" applyNumberFormat="1" applyFont="1" applyFill="1" applyBorder="1" applyAlignment="1">
      <alignment shrinkToFit="1"/>
    </xf>
    <xf numFmtId="183" fontId="16" fillId="0" borderId="17" xfId="0" applyNumberFormat="1" applyFont="1" applyFill="1" applyBorder="1" applyAlignment="1">
      <alignment shrinkToFit="1"/>
    </xf>
    <xf numFmtId="44" fontId="13" fillId="36" borderId="10" xfId="0" applyNumberFormat="1" applyFont="1" applyFill="1" applyBorder="1" applyAlignment="1">
      <alignment horizontal="right" shrinkToFit="1"/>
    </xf>
    <xf numFmtId="44" fontId="13" fillId="36" borderId="10" xfId="0" applyNumberFormat="1" applyFont="1" applyFill="1" applyBorder="1" applyAlignment="1">
      <alignment shrinkToFit="1"/>
    </xf>
    <xf numFmtId="44" fontId="13" fillId="36" borderId="17" xfId="0" applyNumberFormat="1" applyFont="1" applyFill="1" applyBorder="1" applyAlignment="1">
      <alignment shrinkToFit="1"/>
    </xf>
    <xf numFmtId="8" fontId="14" fillId="32" borderId="28" xfId="0" applyNumberFormat="1" applyFont="1" applyFill="1" applyBorder="1" applyAlignment="1">
      <alignment shrinkToFit="1"/>
    </xf>
    <xf numFmtId="8" fontId="14" fillId="32" borderId="36" xfId="0" applyNumberFormat="1" applyFont="1" applyFill="1" applyBorder="1" applyAlignment="1">
      <alignment shrinkToFit="1"/>
    </xf>
    <xf numFmtId="8" fontId="13" fillId="0" borderId="17" xfId="0" applyNumberFormat="1" applyFont="1" applyFill="1" applyBorder="1" applyAlignment="1">
      <alignment shrinkToFit="1"/>
    </xf>
    <xf numFmtId="8" fontId="13" fillId="0" borderId="23" xfId="0" applyNumberFormat="1" applyFont="1" applyFill="1" applyBorder="1" applyAlignment="1">
      <alignment shrinkToFit="1"/>
    </xf>
    <xf numFmtId="8" fontId="13" fillId="34" borderId="17" xfId="0" applyNumberFormat="1" applyFont="1" applyFill="1" applyBorder="1" applyAlignment="1">
      <alignment shrinkToFit="1"/>
    </xf>
    <xf numFmtId="8" fontId="14" fillId="32" borderId="37" xfId="0" applyNumberFormat="1" applyFont="1" applyFill="1" applyBorder="1" applyAlignment="1">
      <alignment shrinkToFit="1"/>
    </xf>
    <xf numFmtId="8" fontId="13" fillId="34" borderId="23" xfId="0" applyNumberFormat="1" applyFont="1" applyFill="1" applyBorder="1" applyAlignment="1">
      <alignment shrinkToFit="1"/>
    </xf>
    <xf numFmtId="8" fontId="13" fillId="0" borderId="15" xfId="0" applyNumberFormat="1" applyFont="1" applyFill="1" applyBorder="1" applyAlignment="1">
      <alignment shrinkToFit="1"/>
    </xf>
    <xf numFmtId="8" fontId="14" fillId="32" borderId="13" xfId="0" applyNumberFormat="1" applyFont="1" applyFill="1" applyBorder="1" applyAlignment="1">
      <alignment shrinkToFit="1"/>
    </xf>
    <xf numFmtId="8" fontId="14" fillId="32" borderId="17" xfId="0" applyNumberFormat="1" applyFont="1" applyFill="1" applyBorder="1" applyAlignment="1">
      <alignment shrinkToFit="1"/>
    </xf>
    <xf numFmtId="7" fontId="16" fillId="0" borderId="10" xfId="0" applyNumberFormat="1" applyFont="1" applyFill="1" applyBorder="1" applyAlignment="1">
      <alignment shrinkToFit="1"/>
    </xf>
    <xf numFmtId="8" fontId="13" fillId="0" borderId="27" xfId="0" applyNumberFormat="1" applyFont="1" applyFill="1" applyBorder="1" applyAlignment="1">
      <alignment shrinkToFit="1"/>
    </xf>
    <xf numFmtId="8" fontId="13" fillId="0" borderId="19" xfId="0" applyNumberFormat="1" applyFont="1" applyFill="1" applyBorder="1" applyAlignment="1">
      <alignment shrinkToFit="1"/>
    </xf>
    <xf numFmtId="183" fontId="17" fillId="32" borderId="21" xfId="0" applyNumberFormat="1" applyFont="1" applyFill="1" applyBorder="1" applyAlignment="1">
      <alignment shrinkToFit="1"/>
    </xf>
    <xf numFmtId="183" fontId="16" fillId="0" borderId="31" xfId="0" applyNumberFormat="1" applyFont="1" applyFill="1" applyBorder="1" applyAlignment="1">
      <alignment shrinkToFit="1"/>
    </xf>
    <xf numFmtId="183" fontId="14" fillId="32" borderId="10" xfId="0" applyNumberFormat="1" applyFont="1" applyFill="1" applyBorder="1" applyAlignment="1">
      <alignment horizontal="right" shrinkToFit="1"/>
    </xf>
    <xf numFmtId="183" fontId="14" fillId="32" borderId="13" xfId="0" applyNumberFormat="1" applyFont="1" applyFill="1" applyBorder="1" applyAlignment="1">
      <alignment shrinkToFit="1"/>
    </xf>
    <xf numFmtId="44" fontId="14" fillId="32" borderId="21" xfId="0" applyNumberFormat="1" applyFont="1" applyFill="1" applyBorder="1" applyAlignment="1">
      <alignment shrinkToFit="1"/>
    </xf>
    <xf numFmtId="44" fontId="13" fillId="0" borderId="23" xfId="0" applyNumberFormat="1" applyFont="1" applyFill="1" applyBorder="1" applyAlignment="1">
      <alignment shrinkToFit="1"/>
    </xf>
    <xf numFmtId="44" fontId="13" fillId="34" borderId="31" xfId="0" applyNumberFormat="1" applyFont="1" applyFill="1" applyBorder="1" applyAlignment="1">
      <alignment shrinkToFit="1"/>
    </xf>
    <xf numFmtId="44" fontId="13" fillId="34" borderId="27" xfId="0" applyNumberFormat="1" applyFont="1" applyFill="1" applyBorder="1" applyAlignment="1">
      <alignment shrinkToFit="1"/>
    </xf>
    <xf numFmtId="44" fontId="14" fillId="32" borderId="38" xfId="0" applyNumberFormat="1" applyFont="1" applyFill="1" applyBorder="1" applyAlignment="1">
      <alignment shrinkToFit="1"/>
    </xf>
    <xf numFmtId="44" fontId="14" fillId="32" borderId="27" xfId="0" applyNumberFormat="1" applyFont="1" applyFill="1" applyBorder="1" applyAlignment="1">
      <alignment shrinkToFit="1"/>
    </xf>
    <xf numFmtId="44" fontId="13" fillId="34" borderId="23" xfId="0" applyNumberFormat="1" applyFont="1" applyFill="1" applyBorder="1" applyAlignment="1">
      <alignment horizontal="center" shrinkToFit="1"/>
    </xf>
    <xf numFmtId="44" fontId="13" fillId="34" borderId="28" xfId="0" applyNumberFormat="1" applyFont="1" applyFill="1" applyBorder="1" applyAlignment="1">
      <alignment shrinkToFit="1"/>
    </xf>
    <xf numFmtId="44" fontId="13" fillId="34" borderId="10" xfId="0" applyNumberFormat="1" applyFont="1" applyFill="1" applyBorder="1" applyAlignment="1">
      <alignment horizontal="center" shrinkToFit="1"/>
    </xf>
    <xf numFmtId="44" fontId="13" fillId="0" borderId="13" xfId="0" applyNumberFormat="1" applyFont="1" applyFill="1" applyBorder="1" applyAlignment="1">
      <alignment shrinkToFit="1"/>
    </xf>
    <xf numFmtId="44" fontId="13" fillId="0" borderId="21" xfId="0" applyNumberFormat="1" applyFont="1" applyFill="1" applyBorder="1" applyAlignment="1">
      <alignment shrinkToFit="1"/>
    </xf>
    <xf numFmtId="44" fontId="13" fillId="0" borderId="43" xfId="0" applyNumberFormat="1" applyFont="1" applyFill="1" applyBorder="1" applyAlignment="1">
      <alignment shrinkToFit="1"/>
    </xf>
    <xf numFmtId="183" fontId="13" fillId="0" borderId="10" xfId="0" applyNumberFormat="1" applyFont="1" applyFill="1" applyBorder="1" applyAlignment="1">
      <alignment shrinkToFit="1"/>
    </xf>
    <xf numFmtId="183" fontId="13" fillId="0" borderId="17" xfId="0" applyNumberFormat="1" applyFont="1" applyFill="1" applyBorder="1" applyAlignment="1">
      <alignment shrinkToFit="1"/>
    </xf>
    <xf numFmtId="183" fontId="13" fillId="0" borderId="21" xfId="0" applyNumberFormat="1" applyFont="1" applyFill="1" applyBorder="1" applyAlignment="1">
      <alignment vertical="center" shrinkToFit="1"/>
    </xf>
    <xf numFmtId="183" fontId="13" fillId="0" borderId="37" xfId="0" applyNumberFormat="1" applyFont="1" applyFill="1" applyBorder="1" applyAlignment="1">
      <alignment vertical="center" shrinkToFit="1"/>
    </xf>
    <xf numFmtId="183" fontId="14" fillId="32" borderId="37" xfId="0" applyNumberFormat="1" applyFont="1" applyFill="1" applyBorder="1" applyAlignment="1">
      <alignment shrinkToFit="1"/>
    </xf>
    <xf numFmtId="183" fontId="13" fillId="0" borderId="28" xfId="0" applyNumberFormat="1" applyFont="1" applyFill="1" applyBorder="1" applyAlignment="1">
      <alignment shrinkToFit="1"/>
    </xf>
    <xf numFmtId="183" fontId="13" fillId="0" borderId="13" xfId="0" applyNumberFormat="1" applyFont="1" applyFill="1" applyBorder="1" applyAlignment="1">
      <alignment shrinkToFit="1"/>
    </xf>
    <xf numFmtId="183" fontId="14" fillId="32" borderId="28" xfId="0" applyNumberFormat="1" applyFont="1" applyFill="1" applyBorder="1" applyAlignment="1">
      <alignment shrinkToFit="1"/>
    </xf>
    <xf numFmtId="183" fontId="13" fillId="34" borderId="39" xfId="0" applyNumberFormat="1" applyFont="1" applyFill="1" applyBorder="1" applyAlignment="1">
      <alignment shrinkToFit="1"/>
    </xf>
    <xf numFmtId="183" fontId="13" fillId="34" borderId="27" xfId="0" applyNumberFormat="1" applyFont="1" applyFill="1" applyBorder="1" applyAlignment="1">
      <alignment shrinkToFit="1"/>
    </xf>
    <xf numFmtId="183" fontId="13" fillId="0" borderId="27" xfId="0" applyNumberFormat="1" applyFont="1" applyFill="1" applyBorder="1" applyAlignment="1">
      <alignment shrinkToFit="1"/>
    </xf>
    <xf numFmtId="183" fontId="13" fillId="0" borderId="39" xfId="0" applyNumberFormat="1" applyFont="1" applyFill="1" applyBorder="1" applyAlignment="1">
      <alignment shrinkToFit="1"/>
    </xf>
    <xf numFmtId="183" fontId="13" fillId="0" borderId="31" xfId="0" applyNumberFormat="1" applyFont="1" applyFill="1" applyBorder="1" applyAlignment="1">
      <alignment shrinkToFit="1"/>
    </xf>
    <xf numFmtId="183" fontId="13" fillId="34" borderId="52" xfId="0" applyNumberFormat="1" applyFont="1" applyFill="1" applyBorder="1" applyAlignment="1">
      <alignment shrinkToFit="1"/>
    </xf>
    <xf numFmtId="183" fontId="13" fillId="34" borderId="17" xfId="0" applyNumberFormat="1" applyFont="1" applyFill="1" applyBorder="1" applyAlignment="1">
      <alignment shrinkToFit="1"/>
    </xf>
    <xf numFmtId="183" fontId="13" fillId="34" borderId="10" xfId="0" applyNumberFormat="1" applyFont="1" applyFill="1" applyBorder="1" applyAlignment="1">
      <alignment shrinkToFit="1"/>
    </xf>
    <xf numFmtId="183" fontId="14" fillId="32" borderId="23" xfId="0" applyNumberFormat="1" applyFont="1" applyFill="1" applyBorder="1" applyAlignment="1">
      <alignment shrinkToFit="1"/>
    </xf>
    <xf numFmtId="183" fontId="14" fillId="32" borderId="17" xfId="0" applyNumberFormat="1" applyFont="1" applyFill="1" applyBorder="1" applyAlignment="1">
      <alignment shrinkToFit="1"/>
    </xf>
    <xf numFmtId="183" fontId="13" fillId="0" borderId="15" xfId="0" applyNumberFormat="1" applyFont="1" applyFill="1" applyBorder="1" applyAlignment="1">
      <alignment shrinkToFit="1"/>
    </xf>
    <xf numFmtId="183" fontId="14" fillId="32" borderId="21" xfId="0" applyNumberFormat="1" applyFont="1" applyFill="1" applyBorder="1" applyAlignment="1">
      <alignment shrinkToFit="1"/>
    </xf>
    <xf numFmtId="183" fontId="13" fillId="0" borderId="23" xfId="0" applyNumberFormat="1" applyFont="1" applyFill="1" applyBorder="1" applyAlignment="1">
      <alignment shrinkToFit="1"/>
    </xf>
    <xf numFmtId="183" fontId="16" fillId="0" borderId="0" xfId="0" applyNumberFormat="1" applyFont="1" applyFill="1" applyAlignment="1">
      <alignment wrapText="1" shrinkToFit="1"/>
    </xf>
    <xf numFmtId="0" fontId="7" fillId="36" borderId="11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5" xfId="0" applyFont="1" applyFill="1" applyBorder="1" applyAlignment="1">
      <alignment wrapText="1" shrinkToFit="1"/>
    </xf>
    <xf numFmtId="8" fontId="14" fillId="32" borderId="15" xfId="0" applyNumberFormat="1" applyFont="1" applyFill="1" applyBorder="1" applyAlignment="1">
      <alignment shrinkToFit="1"/>
    </xf>
    <xf numFmtId="8" fontId="8" fillId="32" borderId="15" xfId="0" applyNumberFormat="1" applyFont="1" applyFill="1" applyBorder="1" applyAlignment="1">
      <alignment shrinkToFit="1"/>
    </xf>
    <xf numFmtId="0" fontId="8" fillId="32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/>
    </xf>
    <xf numFmtId="44" fontId="8" fillId="0" borderId="17" xfId="0" applyNumberFormat="1" applyFont="1" applyFill="1" applyBorder="1" applyAlignment="1">
      <alignment shrinkToFit="1"/>
    </xf>
    <xf numFmtId="3" fontId="7" fillId="34" borderId="43" xfId="0" applyNumberFormat="1" applyFont="1" applyFill="1" applyBorder="1" applyAlignment="1">
      <alignment wrapText="1" shrinkToFit="1"/>
    </xf>
    <xf numFmtId="0" fontId="7" fillId="0" borderId="58" xfId="0" applyFont="1" applyFill="1" applyBorder="1" applyAlignment="1">
      <alignment/>
    </xf>
    <xf numFmtId="3" fontId="7" fillId="34" borderId="19" xfId="0" applyNumberFormat="1" applyFont="1" applyFill="1" applyBorder="1" applyAlignment="1">
      <alignment wrapText="1" shrinkToFit="1"/>
    </xf>
    <xf numFmtId="0" fontId="7" fillId="34" borderId="36" xfId="0" applyFont="1" applyFill="1" applyBorder="1" applyAlignment="1">
      <alignment/>
    </xf>
    <xf numFmtId="3" fontId="7" fillId="34" borderId="15" xfId="0" applyNumberFormat="1" applyFont="1" applyFill="1" applyBorder="1" applyAlignment="1">
      <alignment wrapText="1" shrinkToFit="1"/>
    </xf>
    <xf numFmtId="44" fontId="13" fillId="34" borderId="15" xfId="0" applyNumberFormat="1" applyFont="1" applyFill="1" applyBorder="1" applyAlignment="1">
      <alignment shrinkToFit="1"/>
    </xf>
    <xf numFmtId="44" fontId="7" fillId="34" borderId="15" xfId="0" applyNumberFormat="1" applyFont="1" applyFill="1" applyBorder="1" applyAlignment="1">
      <alignment shrinkToFit="1"/>
    </xf>
    <xf numFmtId="3" fontId="7" fillId="0" borderId="52" xfId="0" applyNumberFormat="1" applyFont="1" applyFill="1" applyBorder="1" applyAlignment="1">
      <alignment wrapText="1" shrinkToFit="1"/>
    </xf>
    <xf numFmtId="183" fontId="13" fillId="0" borderId="52" xfId="0" applyNumberFormat="1" applyFont="1" applyFill="1" applyBorder="1" applyAlignment="1">
      <alignment shrinkToFit="1"/>
    </xf>
    <xf numFmtId="183" fontId="7" fillId="0" borderId="52" xfId="0" applyNumberFormat="1" applyFont="1" applyFill="1" applyBorder="1" applyAlignment="1">
      <alignment/>
    </xf>
    <xf numFmtId="183" fontId="13" fillId="0" borderId="36" xfId="0" applyNumberFormat="1" applyFont="1" applyFill="1" applyBorder="1" applyAlignment="1">
      <alignment shrinkToFit="1"/>
    </xf>
    <xf numFmtId="44" fontId="7" fillId="0" borderId="27" xfId="0" applyNumberFormat="1" applyFont="1" applyFill="1" applyBorder="1" applyAlignment="1">
      <alignment wrapText="1" shrinkToFit="1"/>
    </xf>
    <xf numFmtId="183" fontId="7" fillId="0" borderId="21" xfId="0" applyNumberFormat="1" applyFont="1" applyFill="1" applyBorder="1" applyAlignment="1">
      <alignment vertical="center"/>
    </xf>
    <xf numFmtId="183" fontId="7" fillId="0" borderId="37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wrapText="1" shrinkToFit="1"/>
    </xf>
    <xf numFmtId="44" fontId="13" fillId="0" borderId="58" xfId="0" applyNumberFormat="1" applyFont="1" applyFill="1" applyBorder="1" applyAlignment="1">
      <alignment shrinkToFit="1"/>
    </xf>
    <xf numFmtId="44" fontId="7" fillId="0" borderId="58" xfId="0" applyNumberFormat="1" applyFont="1" applyFill="1" applyBorder="1" applyAlignment="1">
      <alignment shrinkToFit="1"/>
    </xf>
    <xf numFmtId="0" fontId="7" fillId="0" borderId="18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83" fontId="13" fillId="0" borderId="37" xfId="0" applyNumberFormat="1" applyFont="1" applyFill="1" applyBorder="1" applyAlignment="1">
      <alignment shrinkToFit="1"/>
    </xf>
    <xf numFmtId="183" fontId="7" fillId="0" borderId="37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37" xfId="0" applyNumberFormat="1" applyFont="1" applyFill="1" applyBorder="1" applyAlignment="1">
      <alignment wrapText="1" shrinkToFit="1"/>
    </xf>
    <xf numFmtId="3" fontId="7" fillId="0" borderId="19" xfId="0" applyNumberFormat="1" applyFont="1" applyFill="1" applyBorder="1" applyAlignment="1">
      <alignment wrapText="1" shrinkToFit="1"/>
    </xf>
    <xf numFmtId="183" fontId="13" fillId="0" borderId="19" xfId="0" applyNumberFormat="1" applyFont="1" applyFill="1" applyBorder="1" applyAlignment="1">
      <alignment shrinkToFit="1"/>
    </xf>
    <xf numFmtId="0" fontId="7" fillId="34" borderId="29" xfId="0" applyFont="1" applyFill="1" applyBorder="1" applyAlignment="1">
      <alignment/>
    </xf>
    <xf numFmtId="183" fontId="7" fillId="34" borderId="10" xfId="0" applyNumberFormat="1" applyFont="1" applyFill="1" applyBorder="1" applyAlignment="1">
      <alignment shrinkToFit="1"/>
    </xf>
    <xf numFmtId="0" fontId="7" fillId="0" borderId="10" xfId="0" applyFont="1" applyFill="1" applyBorder="1" applyAlignment="1">
      <alignment horizontal="center"/>
    </xf>
    <xf numFmtId="8" fontId="12" fillId="33" borderId="59" xfId="0" applyNumberFormat="1" applyFont="1" applyFill="1" applyBorder="1" applyAlignment="1">
      <alignment shrinkToFit="1"/>
    </xf>
    <xf numFmtId="0" fontId="7" fillId="0" borderId="10" xfId="0" applyFont="1" applyFill="1" applyBorder="1" applyAlignment="1">
      <alignment horizontal="right" wrapText="1" shrinkToFit="1"/>
    </xf>
    <xf numFmtId="0" fontId="7" fillId="32" borderId="25" xfId="0" applyFont="1" applyFill="1" applyBorder="1" applyAlignment="1">
      <alignment wrapText="1" shrinkToFit="1"/>
    </xf>
    <xf numFmtId="0" fontId="7" fillId="0" borderId="43" xfId="0" applyFont="1" applyFill="1" applyBorder="1" applyAlignment="1">
      <alignment wrapText="1" shrinkToFit="1"/>
    </xf>
    <xf numFmtId="0" fontId="7" fillId="34" borderId="39" xfId="0" applyFont="1" applyFill="1" applyBorder="1" applyAlignment="1">
      <alignment wrapText="1" shrinkToFit="1"/>
    </xf>
    <xf numFmtId="0" fontId="7" fillId="0" borderId="58" xfId="0" applyFont="1" applyFill="1" applyBorder="1" applyAlignment="1">
      <alignment wrapText="1" shrinkToFit="1"/>
    </xf>
    <xf numFmtId="0" fontId="7" fillId="0" borderId="52" xfId="0" applyFont="1" applyFill="1" applyBorder="1" applyAlignment="1">
      <alignment wrapText="1" shrinkToFit="1"/>
    </xf>
    <xf numFmtId="0" fontId="7" fillId="0" borderId="31" xfId="0" applyFont="1" applyFill="1" applyBorder="1" applyAlignment="1">
      <alignment wrapText="1" shrinkToFit="1"/>
    </xf>
    <xf numFmtId="0" fontId="7" fillId="0" borderId="36" xfId="0" applyFont="1" applyFill="1" applyBorder="1" applyAlignment="1">
      <alignment wrapText="1" shrinkToFit="1"/>
    </xf>
    <xf numFmtId="0" fontId="7" fillId="32" borderId="21" xfId="0" applyFont="1" applyFill="1" applyBorder="1" applyAlignment="1">
      <alignment wrapText="1" shrinkToFit="1"/>
    </xf>
    <xf numFmtId="0" fontId="7" fillId="34" borderId="17" xfId="0" applyFont="1" applyFill="1" applyBorder="1" applyAlignment="1">
      <alignment wrapText="1" shrinkToFit="1"/>
    </xf>
    <xf numFmtId="0" fontId="7" fillId="34" borderId="27" xfId="0" applyFont="1" applyFill="1" applyBorder="1" applyAlignment="1">
      <alignment wrapText="1" shrinkToFit="1"/>
    </xf>
    <xf numFmtId="0" fontId="7" fillId="32" borderId="27" xfId="0" applyFont="1" applyFill="1" applyBorder="1" applyAlignment="1">
      <alignment wrapText="1" shrinkToFit="1"/>
    </xf>
    <xf numFmtId="0" fontId="7" fillId="0" borderId="28" xfId="0" applyFont="1" applyFill="1" applyBorder="1" applyAlignment="1">
      <alignment wrapText="1" shrinkToFit="1"/>
    </xf>
    <xf numFmtId="0" fontId="7" fillId="0" borderId="13" xfId="0" applyFont="1" applyFill="1" applyBorder="1" applyAlignment="1">
      <alignment wrapText="1" shrinkToFit="1"/>
    </xf>
    <xf numFmtId="0" fontId="7" fillId="34" borderId="43" xfId="0" applyFont="1" applyFill="1" applyBorder="1" applyAlignment="1">
      <alignment wrapText="1" shrinkToFit="1"/>
    </xf>
    <xf numFmtId="0" fontId="7" fillId="34" borderId="23" xfId="0" applyFont="1" applyFill="1" applyBorder="1" applyAlignment="1">
      <alignment wrapText="1" shrinkToFit="1"/>
    </xf>
    <xf numFmtId="0" fontId="7" fillId="34" borderId="10" xfId="0" applyFont="1" applyFill="1" applyBorder="1" applyAlignment="1">
      <alignment wrapText="1" shrinkToFit="1"/>
    </xf>
    <xf numFmtId="0" fontId="7" fillId="0" borderId="21" xfId="0" applyFont="1" applyFill="1" applyBorder="1" applyAlignment="1">
      <alignment wrapText="1" shrinkToFit="1"/>
    </xf>
    <xf numFmtId="0" fontId="7" fillId="32" borderId="23" xfId="0" applyFont="1" applyFill="1" applyBorder="1" applyAlignment="1">
      <alignment wrapText="1" shrinkToFit="1"/>
    </xf>
    <xf numFmtId="0" fontId="7" fillId="34" borderId="13" xfId="0" applyFont="1" applyFill="1" applyBorder="1" applyAlignment="1">
      <alignment wrapText="1" shrinkToFit="1"/>
    </xf>
    <xf numFmtId="0" fontId="0" fillId="0" borderId="0" xfId="0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7" fillId="0" borderId="17" xfId="0" applyFont="1" applyFill="1" applyBorder="1" applyAlignment="1">
      <alignment shrinkToFit="1"/>
    </xf>
    <xf numFmtId="0" fontId="7" fillId="0" borderId="31" xfId="0" applyFont="1" applyFill="1" applyBorder="1" applyAlignment="1">
      <alignment shrinkToFit="1"/>
    </xf>
    <xf numFmtId="0" fontId="4" fillId="33" borderId="12" xfId="0" applyFont="1" applyFill="1" applyBorder="1" applyAlignment="1">
      <alignment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wrapText="1" shrinkToFit="1"/>
    </xf>
    <xf numFmtId="3" fontId="7" fillId="0" borderId="25" xfId="0" applyNumberFormat="1" applyFont="1" applyFill="1" applyBorder="1" applyAlignment="1">
      <alignment wrapText="1" shrinkToFit="1"/>
    </xf>
    <xf numFmtId="44" fontId="13" fillId="0" borderId="25" xfId="0" applyNumberFormat="1" applyFont="1" applyFill="1" applyBorder="1" applyAlignment="1">
      <alignment shrinkToFit="1"/>
    </xf>
    <xf numFmtId="44" fontId="7" fillId="0" borderId="25" xfId="0" applyNumberFormat="1" applyFont="1" applyFill="1" applyBorder="1" applyAlignment="1">
      <alignment shrinkToFit="1"/>
    </xf>
    <xf numFmtId="0" fontId="7" fillId="0" borderId="26" xfId="0" applyFont="1" applyFill="1" applyBorder="1" applyAlignment="1">
      <alignment/>
    </xf>
    <xf numFmtId="183" fontId="7" fillId="0" borderId="19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8" fontId="12" fillId="33" borderId="59" xfId="0" applyNumberFormat="1" applyFont="1" applyFill="1" applyBorder="1" applyAlignment="1">
      <alignment horizontal="center" shrinkToFit="1"/>
    </xf>
    <xf numFmtId="8" fontId="12" fillId="33" borderId="14" xfId="0" applyNumberFormat="1" applyFont="1" applyFill="1" applyBorder="1" applyAlignment="1">
      <alignment horizontal="center" shrinkToFit="1"/>
    </xf>
    <xf numFmtId="183" fontId="5" fillId="33" borderId="59" xfId="0" applyNumberFormat="1" applyFont="1" applyFill="1" applyBorder="1" applyAlignment="1">
      <alignment horizontal="center" vertical="center" shrinkToFit="1"/>
    </xf>
    <xf numFmtId="183" fontId="5" fillId="33" borderId="14" xfId="0" applyNumberFormat="1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3" fontId="4" fillId="33" borderId="55" xfId="0" applyNumberFormat="1" applyFont="1" applyFill="1" applyBorder="1" applyAlignment="1">
      <alignment horizontal="center" vertical="center" shrinkToFit="1"/>
    </xf>
    <xf numFmtId="183" fontId="7" fillId="0" borderId="36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 wrapText="1" shrinkToFit="1"/>
    </xf>
    <xf numFmtId="3" fontId="13" fillId="0" borderId="39" xfId="0" applyNumberFormat="1" applyFont="1" applyFill="1" applyBorder="1" applyAlignment="1">
      <alignment wrapText="1" shrinkToFit="1"/>
    </xf>
    <xf numFmtId="0" fontId="37" fillId="0" borderId="27" xfId="0" applyNumberFormat="1" applyFont="1" applyFill="1" applyBorder="1" applyAlignment="1">
      <alignment horizontal="center" shrinkToFit="1"/>
    </xf>
    <xf numFmtId="0" fontId="37" fillId="0" borderId="10" xfId="0" applyNumberFormat="1" applyFont="1" applyFill="1" applyBorder="1" applyAlignment="1">
      <alignment horizontal="center" shrinkToFit="1"/>
    </xf>
    <xf numFmtId="183" fontId="12" fillId="33" borderId="59" xfId="0" applyNumberFormat="1" applyFont="1" applyFill="1" applyBorder="1" applyAlignment="1">
      <alignment horizontal="center" shrinkToFit="1"/>
    </xf>
    <xf numFmtId="8" fontId="6" fillId="33" borderId="59" xfId="0" applyNumberFormat="1" applyFont="1" applyFill="1" applyBorder="1" applyAlignment="1">
      <alignment shrinkToFit="1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83" fontId="5" fillId="33" borderId="59" xfId="0" applyNumberFormat="1" applyFont="1" applyFill="1" applyBorder="1" applyAlignment="1">
      <alignment vertical="center" shrinkToFit="1"/>
    </xf>
    <xf numFmtId="8" fontId="13" fillId="34" borderId="31" xfId="0" applyNumberFormat="1" applyFont="1" applyFill="1" applyBorder="1" applyAlignment="1">
      <alignment shrinkToFit="1"/>
    </xf>
    <xf numFmtId="8" fontId="7" fillId="34" borderId="31" xfId="0" applyNumberFormat="1" applyFont="1" applyFill="1" applyBorder="1" applyAlignment="1">
      <alignment shrinkToFit="1"/>
    </xf>
    <xf numFmtId="0" fontId="7" fillId="0" borderId="44" xfId="0" applyFont="1" applyFill="1" applyBorder="1" applyAlignment="1">
      <alignment/>
    </xf>
    <xf numFmtId="0" fontId="37" fillId="0" borderId="43" xfId="0" applyFont="1" applyFill="1" applyBorder="1" applyAlignment="1">
      <alignment wrapText="1" shrinkToFit="1"/>
    </xf>
    <xf numFmtId="0" fontId="13" fillId="0" borderId="17" xfId="0" applyNumberFormat="1" applyFont="1" applyFill="1" applyBorder="1" applyAlignment="1">
      <alignment horizont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57"/>
  <sheetViews>
    <sheetView tabSelected="1" view="pageBreakPreview" zoomScale="145" zoomScaleNormal="145" zoomScaleSheetLayoutView="145" zoomScalePageLayoutView="115" workbookViewId="0" topLeftCell="A226">
      <selection activeCell="G101" sqref="G101"/>
    </sheetView>
  </sheetViews>
  <sheetFormatPr defaultColWidth="9.140625" defaultRowHeight="12.75"/>
  <cols>
    <col min="1" max="1" width="5.421875" style="114" customWidth="1"/>
    <col min="2" max="2" width="6.28125" style="3" customWidth="1"/>
    <col min="3" max="3" width="3.7109375" style="391" customWidth="1"/>
    <col min="4" max="4" width="7.421875" style="3" customWidth="1"/>
    <col min="5" max="6" width="11.8515625" style="3" customWidth="1"/>
    <col min="7" max="7" width="27.7109375" style="3" customWidth="1"/>
    <col min="8" max="8" width="62.8515625" style="3" customWidth="1"/>
    <col min="9" max="9" width="3.421875" style="3" customWidth="1"/>
    <col min="10" max="16384" width="9.140625" style="3" customWidth="1"/>
  </cols>
  <sheetData>
    <row r="1" spans="1:227" ht="31.5" customHeight="1" thickBot="1">
      <c r="A1" s="415" t="s">
        <v>352</v>
      </c>
      <c r="B1" s="416"/>
      <c r="C1" s="416"/>
      <c r="D1" s="416"/>
      <c r="E1" s="416"/>
      <c r="F1" s="416"/>
      <c r="G1" s="416"/>
      <c r="H1" s="41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</row>
    <row r="2" spans="1:227" ht="27" customHeight="1" thickBot="1" thickTop="1">
      <c r="A2" s="396" t="s">
        <v>8</v>
      </c>
      <c r="B2" s="395" t="s">
        <v>0</v>
      </c>
      <c r="C2" s="395" t="s">
        <v>76</v>
      </c>
      <c r="D2" s="439" t="s">
        <v>246</v>
      </c>
      <c r="E2" s="255" t="s">
        <v>300</v>
      </c>
      <c r="F2" s="255" t="s">
        <v>301</v>
      </c>
      <c r="G2" s="172" t="s">
        <v>299</v>
      </c>
      <c r="H2" s="123" t="s">
        <v>307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</row>
    <row r="3" spans="1:227" ht="15.75" thickTop="1">
      <c r="A3" s="98"/>
      <c r="B3" s="7"/>
      <c r="C3" s="189"/>
      <c r="D3" s="189"/>
      <c r="E3" s="56">
        <f>SUM(E4:E25)</f>
        <v>108838200</v>
      </c>
      <c r="F3" s="296">
        <f>SUM(F4:F25)</f>
        <v>141426000</v>
      </c>
      <c r="G3" s="56">
        <f>SUM(G4:G25)</f>
        <v>70338900</v>
      </c>
      <c r="H3" s="8" t="s">
        <v>22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</row>
    <row r="4" spans="1:227" ht="14.25">
      <c r="A4" s="99"/>
      <c r="B4" s="28">
        <v>1111</v>
      </c>
      <c r="C4" s="371"/>
      <c r="D4" s="190"/>
      <c r="E4" s="278">
        <v>1500000</v>
      </c>
      <c r="F4" s="278">
        <v>1940000</v>
      </c>
      <c r="G4" s="235">
        <v>2000000</v>
      </c>
      <c r="H4" s="51" t="s">
        <v>240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pans="1:227" ht="14.25">
      <c r="A5" s="99"/>
      <c r="B5" s="13">
        <v>1112</v>
      </c>
      <c r="C5" s="173"/>
      <c r="D5" s="173"/>
      <c r="E5" s="279">
        <v>50000</v>
      </c>
      <c r="F5" s="279">
        <v>50000</v>
      </c>
      <c r="G5" s="236">
        <v>80000</v>
      </c>
      <c r="H5" s="48" t="s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pans="1:227" ht="14.25">
      <c r="A6" s="99"/>
      <c r="B6" s="13">
        <v>1113</v>
      </c>
      <c r="C6" s="173"/>
      <c r="D6" s="173"/>
      <c r="E6" s="279">
        <v>130000</v>
      </c>
      <c r="F6" s="279">
        <v>130000</v>
      </c>
      <c r="G6" s="236">
        <v>150000</v>
      </c>
      <c r="H6" s="48" t="s">
        <v>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pans="1:227" ht="14.25">
      <c r="A7" s="99"/>
      <c r="B7" s="13">
        <v>1121</v>
      </c>
      <c r="C7" s="173"/>
      <c r="D7" s="173"/>
      <c r="E7" s="279">
        <v>1300000</v>
      </c>
      <c r="F7" s="279">
        <v>1350000</v>
      </c>
      <c r="G7" s="236">
        <v>1500000</v>
      </c>
      <c r="H7" s="48" t="s">
        <v>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7" ht="14.25">
      <c r="A8" s="99"/>
      <c r="B8" s="13">
        <v>1122</v>
      </c>
      <c r="C8" s="173"/>
      <c r="D8" s="173"/>
      <c r="E8" s="266">
        <v>1100000</v>
      </c>
      <c r="F8" s="266">
        <v>1100000</v>
      </c>
      <c r="G8" s="57">
        <v>1100000</v>
      </c>
      <c r="H8" s="48" t="s">
        <v>77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ht="14.25">
      <c r="A9" s="99"/>
      <c r="B9" s="13">
        <v>1211</v>
      </c>
      <c r="C9" s="173"/>
      <c r="D9" s="173"/>
      <c r="E9" s="279">
        <v>2300000</v>
      </c>
      <c r="F9" s="279">
        <v>2670000</v>
      </c>
      <c r="G9" s="236">
        <v>2800000</v>
      </c>
      <c r="H9" s="48" t="s">
        <v>239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ht="14.25">
      <c r="A10" s="99"/>
      <c r="B10" s="13">
        <v>1334</v>
      </c>
      <c r="C10" s="173"/>
      <c r="D10" s="173"/>
      <c r="E10" s="279">
        <v>10000</v>
      </c>
      <c r="F10" s="279">
        <v>10000</v>
      </c>
      <c r="G10" s="236">
        <v>10000</v>
      </c>
      <c r="H10" s="48" t="s">
        <v>78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ht="14.25">
      <c r="A11" s="99"/>
      <c r="B11" s="13">
        <v>1340</v>
      </c>
      <c r="C11" s="173"/>
      <c r="D11" s="173"/>
      <c r="E11" s="279">
        <v>0</v>
      </c>
      <c r="F11" s="279">
        <v>3500</v>
      </c>
      <c r="G11" s="236">
        <v>0</v>
      </c>
      <c r="H11" s="48" t="s">
        <v>308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7" ht="14.25">
      <c r="A12" s="99"/>
      <c r="B12" s="13">
        <v>1343</v>
      </c>
      <c r="C12" s="173"/>
      <c r="D12" s="173"/>
      <c r="E12" s="279">
        <v>2000</v>
      </c>
      <c r="F12" s="279">
        <v>2000</v>
      </c>
      <c r="G12" s="236">
        <v>2000</v>
      </c>
      <c r="H12" s="14" t="s">
        <v>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</row>
    <row r="13" spans="1:227" ht="14.25">
      <c r="A13" s="100"/>
      <c r="B13" s="17">
        <v>1345</v>
      </c>
      <c r="C13" s="191"/>
      <c r="D13" s="191"/>
      <c r="E13" s="280">
        <v>50000</v>
      </c>
      <c r="F13" s="280">
        <v>50000</v>
      </c>
      <c r="G13" s="237">
        <v>60000</v>
      </c>
      <c r="H13" s="18" t="s">
        <v>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</row>
    <row r="14" spans="1:227" ht="14.25">
      <c r="A14" s="100"/>
      <c r="B14" s="17">
        <v>1361</v>
      </c>
      <c r="C14" s="191"/>
      <c r="D14" s="191"/>
      <c r="E14" s="280">
        <v>20000</v>
      </c>
      <c r="F14" s="280">
        <v>20000</v>
      </c>
      <c r="G14" s="237">
        <v>50000</v>
      </c>
      <c r="H14" s="18" t="s">
        <v>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</row>
    <row r="15" spans="1:227" ht="14.25">
      <c r="A15" s="100"/>
      <c r="B15" s="17">
        <v>1381</v>
      </c>
      <c r="C15" s="192"/>
      <c r="D15" s="192"/>
      <c r="E15" s="268">
        <v>70000000</v>
      </c>
      <c r="F15" s="268">
        <v>61341400</v>
      </c>
      <c r="G15" s="59">
        <v>60000000</v>
      </c>
      <c r="H15" s="18" t="s">
        <v>247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ht="14.25">
      <c r="A16" s="100"/>
      <c r="B16" s="17">
        <v>1382</v>
      </c>
      <c r="C16" s="192"/>
      <c r="D16" s="192"/>
      <c r="E16" s="280">
        <v>10000</v>
      </c>
      <c r="F16" s="280">
        <v>10100</v>
      </c>
      <c r="G16" s="237">
        <v>0</v>
      </c>
      <c r="H16" s="52" t="s">
        <v>248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pans="1:227" ht="14.25">
      <c r="A17" s="100"/>
      <c r="B17" s="17">
        <v>1383</v>
      </c>
      <c r="C17" s="191"/>
      <c r="D17" s="191"/>
      <c r="E17" s="268">
        <v>30000000</v>
      </c>
      <c r="F17" s="268">
        <v>70260600</v>
      </c>
      <c r="G17" s="59">
        <v>0</v>
      </c>
      <c r="H17" s="18" t="s">
        <v>249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pans="1:227" ht="14.25">
      <c r="A18" s="100"/>
      <c r="B18" s="17">
        <v>1511</v>
      </c>
      <c r="C18" s="191"/>
      <c r="D18" s="191"/>
      <c r="E18" s="280">
        <v>2000000</v>
      </c>
      <c r="F18" s="280">
        <v>2000000</v>
      </c>
      <c r="G18" s="237">
        <v>2200000</v>
      </c>
      <c r="H18" s="18" t="s">
        <v>150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pans="1:227" ht="14.25">
      <c r="A19" s="99"/>
      <c r="B19" s="13">
        <v>2460</v>
      </c>
      <c r="C19" s="173"/>
      <c r="D19" s="173"/>
      <c r="E19" s="279">
        <v>216600</v>
      </c>
      <c r="F19" s="279">
        <v>216600</v>
      </c>
      <c r="G19" s="236">
        <v>229700</v>
      </c>
      <c r="H19" s="141" t="s">
        <v>149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pans="1:227" ht="14.25">
      <c r="A20" s="99"/>
      <c r="B20" s="13">
        <v>4111</v>
      </c>
      <c r="C20" s="173"/>
      <c r="D20" s="173"/>
      <c r="E20" s="279">
        <v>0</v>
      </c>
      <c r="F20" s="279">
        <v>24100</v>
      </c>
      <c r="G20" s="236">
        <v>0</v>
      </c>
      <c r="H20" s="332" t="s">
        <v>309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pans="1:227" ht="14.25">
      <c r="A21" s="99"/>
      <c r="B21" s="13">
        <v>4112</v>
      </c>
      <c r="C21" s="173"/>
      <c r="D21" s="173"/>
      <c r="E21" s="279">
        <v>149600</v>
      </c>
      <c r="F21" s="279">
        <v>149600</v>
      </c>
      <c r="G21" s="236">
        <v>157200</v>
      </c>
      <c r="H21" s="14" t="s">
        <v>55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</row>
    <row r="22" spans="1:227" ht="14.25">
      <c r="A22" s="99"/>
      <c r="B22" s="13">
        <v>4113</v>
      </c>
      <c r="C22" s="173"/>
      <c r="D22" s="173"/>
      <c r="E22" s="279">
        <v>0</v>
      </c>
      <c r="F22" s="279">
        <v>15300</v>
      </c>
      <c r="G22" s="57">
        <v>0</v>
      </c>
      <c r="H22" s="332" t="s">
        <v>310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</row>
    <row r="23" spans="1:227" ht="14.25">
      <c r="A23" s="99"/>
      <c r="B23" s="13">
        <v>4122</v>
      </c>
      <c r="C23" s="173"/>
      <c r="D23" s="173"/>
      <c r="E23" s="279">
        <v>0</v>
      </c>
      <c r="F23" s="279">
        <v>18000</v>
      </c>
      <c r="G23" s="57">
        <v>0</v>
      </c>
      <c r="H23" s="332" t="s">
        <v>354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</row>
    <row r="24" spans="1:227" ht="14.25">
      <c r="A24" s="99"/>
      <c r="B24" s="13">
        <v>4213</v>
      </c>
      <c r="C24" s="173"/>
      <c r="D24" s="173"/>
      <c r="E24" s="279">
        <v>0</v>
      </c>
      <c r="F24" s="279">
        <v>22800</v>
      </c>
      <c r="G24" s="57">
        <v>0</v>
      </c>
      <c r="H24" s="332" t="s">
        <v>311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pans="1:227" ht="14.25">
      <c r="A25" s="99"/>
      <c r="B25" s="13">
        <v>4222</v>
      </c>
      <c r="C25" s="173"/>
      <c r="D25" s="173"/>
      <c r="E25" s="279">
        <v>0</v>
      </c>
      <c r="F25" s="279">
        <v>42000</v>
      </c>
      <c r="G25" s="57">
        <v>0</v>
      </c>
      <c r="H25" s="332" t="s">
        <v>355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227" ht="15.75" thickBot="1">
      <c r="A26" s="101"/>
      <c r="B26" s="34"/>
      <c r="C26" s="193"/>
      <c r="D26" s="193"/>
      <c r="E26" s="281">
        <f>SUM(E27:E27)</f>
        <v>400000</v>
      </c>
      <c r="F26" s="281">
        <f>SUM(F27:F27)</f>
        <v>400000</v>
      </c>
      <c r="G26" s="61">
        <f>SUM(G27:G27)</f>
        <v>400000</v>
      </c>
      <c r="H26" s="35" t="s">
        <v>21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pans="1:227" ht="14.25">
      <c r="A27" s="132">
        <v>1012</v>
      </c>
      <c r="B27" s="13">
        <v>2131</v>
      </c>
      <c r="C27" s="173"/>
      <c r="D27" s="173"/>
      <c r="E27" s="275">
        <v>400000</v>
      </c>
      <c r="F27" s="275">
        <v>400000</v>
      </c>
      <c r="G27" s="62">
        <v>400000</v>
      </c>
      <c r="H27" s="14" t="s">
        <v>20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ht="15.75" thickBot="1">
      <c r="A28" s="124"/>
      <c r="B28" s="55"/>
      <c r="C28" s="194"/>
      <c r="D28" s="194"/>
      <c r="E28" s="282">
        <f>SUM(E29:E32)</f>
        <v>84700</v>
      </c>
      <c r="F28" s="282">
        <f>SUM(F29:F32)</f>
        <v>248200</v>
      </c>
      <c r="G28" s="63">
        <f>SUM(G29:G32)</f>
        <v>230400</v>
      </c>
      <c r="H28" s="125" t="s">
        <v>14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ht="14.25">
      <c r="A29" s="109">
        <v>2141</v>
      </c>
      <c r="B29" s="19">
        <v>2132</v>
      </c>
      <c r="C29" s="199"/>
      <c r="D29" s="199"/>
      <c r="E29" s="293">
        <v>0</v>
      </c>
      <c r="F29" s="293">
        <v>121000</v>
      </c>
      <c r="G29" s="70">
        <v>121000</v>
      </c>
      <c r="H29" s="20" t="s">
        <v>312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ht="14.25">
      <c r="A30" s="109">
        <v>2141</v>
      </c>
      <c r="B30" s="19">
        <v>2133</v>
      </c>
      <c r="C30" s="199"/>
      <c r="D30" s="199"/>
      <c r="E30" s="293">
        <v>0</v>
      </c>
      <c r="F30" s="293">
        <v>26700</v>
      </c>
      <c r="G30" s="70">
        <v>24700</v>
      </c>
      <c r="H30" s="20" t="s">
        <v>313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227" ht="14.25">
      <c r="A31" s="109">
        <v>2141</v>
      </c>
      <c r="B31" s="19">
        <v>2322</v>
      </c>
      <c r="C31" s="199"/>
      <c r="D31" s="199"/>
      <c r="E31" s="293">
        <v>0</v>
      </c>
      <c r="F31" s="293">
        <v>15800</v>
      </c>
      <c r="G31" s="70">
        <v>0</v>
      </c>
      <c r="H31" s="20" t="s">
        <v>314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</row>
    <row r="32" spans="1:227" ht="15" thickBot="1">
      <c r="A32" s="100">
        <v>2144</v>
      </c>
      <c r="B32" s="17">
        <v>2133</v>
      </c>
      <c r="C32" s="191"/>
      <c r="D32" s="191"/>
      <c r="E32" s="283">
        <v>84700</v>
      </c>
      <c r="F32" s="283">
        <v>84700</v>
      </c>
      <c r="G32" s="60">
        <v>84700</v>
      </c>
      <c r="H32" s="18" t="s">
        <v>423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</row>
    <row r="33" spans="1:227" ht="35.25" thickBot="1" thickTop="1">
      <c r="A33" s="396" t="s">
        <v>8</v>
      </c>
      <c r="B33" s="395" t="s">
        <v>0</v>
      </c>
      <c r="C33" s="395" t="s">
        <v>76</v>
      </c>
      <c r="D33" s="439" t="s">
        <v>246</v>
      </c>
      <c r="E33" s="254" t="s">
        <v>300</v>
      </c>
      <c r="F33" s="254" t="s">
        <v>301</v>
      </c>
      <c r="G33" s="172" t="s">
        <v>299</v>
      </c>
      <c r="H33" s="123" t="s">
        <v>307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</row>
    <row r="34" spans="1:227" ht="16.5" thickBot="1" thickTop="1">
      <c r="A34" s="101"/>
      <c r="B34" s="34"/>
      <c r="C34" s="193"/>
      <c r="D34" s="193"/>
      <c r="E34" s="281">
        <f>SUM(E35:E36)</f>
        <v>304900</v>
      </c>
      <c r="F34" s="281">
        <f>SUM(F35:F36)</f>
        <v>304900</v>
      </c>
      <c r="G34" s="61">
        <f>SUM(G35:G37)</f>
        <v>307100</v>
      </c>
      <c r="H34" s="35" t="s">
        <v>15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</row>
    <row r="35" spans="1:227" ht="14.25">
      <c r="A35" s="99">
        <v>2212</v>
      </c>
      <c r="B35" s="23">
        <v>2111</v>
      </c>
      <c r="C35" s="176"/>
      <c r="D35" s="176"/>
      <c r="E35" s="284">
        <v>180000</v>
      </c>
      <c r="F35" s="284">
        <v>180000</v>
      </c>
      <c r="G35" s="64">
        <v>180000</v>
      </c>
      <c r="H35" s="24" t="s">
        <v>16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</row>
    <row r="36" spans="1:227" ht="14.25">
      <c r="A36" s="100">
        <v>2292</v>
      </c>
      <c r="B36" s="17">
        <v>2324</v>
      </c>
      <c r="C36" s="191"/>
      <c r="D36" s="191"/>
      <c r="E36" s="285">
        <v>124900</v>
      </c>
      <c r="F36" s="285">
        <v>124900</v>
      </c>
      <c r="G36" s="91">
        <v>0</v>
      </c>
      <c r="H36" s="18" t="s">
        <v>110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</row>
    <row r="37" spans="1:227" ht="14.25">
      <c r="A37" s="102">
        <v>2293</v>
      </c>
      <c r="B37" s="15">
        <v>2324</v>
      </c>
      <c r="C37" s="174"/>
      <c r="D37" s="174"/>
      <c r="E37" s="451">
        <v>0</v>
      </c>
      <c r="F37" s="451">
        <v>0</v>
      </c>
      <c r="G37" s="452">
        <v>127100</v>
      </c>
      <c r="H37" s="44" t="s">
        <v>110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</row>
    <row r="38" spans="1:227" ht="15.75" thickBot="1">
      <c r="A38" s="101"/>
      <c r="B38" s="34"/>
      <c r="C38" s="193"/>
      <c r="D38" s="193"/>
      <c r="E38" s="286">
        <f>SUM(E39:E41)</f>
        <v>40000</v>
      </c>
      <c r="F38" s="286">
        <f>SUM(F39:F41)</f>
        <v>41900</v>
      </c>
      <c r="G38" s="65">
        <f>SUM(G39:G41)</f>
        <v>10000</v>
      </c>
      <c r="H38" s="53" t="s">
        <v>250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</row>
    <row r="39" spans="1:227" ht="14.25">
      <c r="A39" s="239">
        <v>2310</v>
      </c>
      <c r="B39" s="13">
        <v>2324</v>
      </c>
      <c r="C39" s="173"/>
      <c r="D39" s="173"/>
      <c r="E39" s="287">
        <v>25000</v>
      </c>
      <c r="F39" s="287">
        <v>25000</v>
      </c>
      <c r="G39" s="64">
        <v>5000</v>
      </c>
      <c r="H39" s="24" t="s">
        <v>304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</row>
    <row r="40" spans="1:227" ht="14.25">
      <c r="A40" s="99">
        <v>2321</v>
      </c>
      <c r="B40" s="17">
        <v>2324</v>
      </c>
      <c r="C40" s="191"/>
      <c r="D40" s="191"/>
      <c r="E40" s="283">
        <v>15000</v>
      </c>
      <c r="F40" s="283">
        <v>15000</v>
      </c>
      <c r="G40" s="60">
        <v>5000</v>
      </c>
      <c r="H40" s="18" t="s">
        <v>305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</row>
    <row r="41" spans="1:227" ht="15" thickBot="1">
      <c r="A41" s="102">
        <v>2369</v>
      </c>
      <c r="B41" s="15">
        <v>2212</v>
      </c>
      <c r="C41" s="174"/>
      <c r="D41" s="174"/>
      <c r="E41" s="288">
        <v>0</v>
      </c>
      <c r="F41" s="288">
        <v>1900</v>
      </c>
      <c r="G41" s="66">
        <v>0</v>
      </c>
      <c r="H41" s="16" t="s">
        <v>406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</row>
    <row r="42" spans="1:227" ht="15.75" thickBot="1">
      <c r="A42" s="103"/>
      <c r="B42" s="11"/>
      <c r="C42" s="195"/>
      <c r="D42" s="195"/>
      <c r="E42" s="289">
        <f>SUM(E43:E45)</f>
        <v>234000</v>
      </c>
      <c r="F42" s="289">
        <f>SUM(F43:F45)</f>
        <v>274000</v>
      </c>
      <c r="G42" s="67">
        <f>SUM(G43:G45)</f>
        <v>250000</v>
      </c>
      <c r="H42" s="12" t="s">
        <v>251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7" ht="14.25">
      <c r="A43" s="410">
        <v>2411</v>
      </c>
      <c r="B43" s="13">
        <v>2111</v>
      </c>
      <c r="C43" s="173"/>
      <c r="D43" s="173"/>
      <c r="E43" s="275">
        <v>174000</v>
      </c>
      <c r="F43" s="275">
        <v>214000</v>
      </c>
      <c r="G43" s="62">
        <v>230000</v>
      </c>
      <c r="H43" s="14" t="s">
        <v>267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</row>
    <row r="44" spans="1:227" ht="14.25">
      <c r="A44" s="411"/>
      <c r="B44" s="13">
        <v>2112</v>
      </c>
      <c r="C44" s="173"/>
      <c r="D44" s="173"/>
      <c r="E44" s="275">
        <v>10000</v>
      </c>
      <c r="F44" s="275">
        <v>10000</v>
      </c>
      <c r="G44" s="62">
        <v>5000</v>
      </c>
      <c r="H44" s="14" t="s">
        <v>268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227" ht="15" thickBot="1">
      <c r="A45" s="411"/>
      <c r="B45" s="13">
        <v>2329</v>
      </c>
      <c r="C45" s="173"/>
      <c r="D45" s="173"/>
      <c r="E45" s="275">
        <v>50000</v>
      </c>
      <c r="F45" s="275">
        <v>50000</v>
      </c>
      <c r="G45" s="62">
        <v>15000</v>
      </c>
      <c r="H45" s="14" t="s">
        <v>424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</row>
    <row r="46" spans="1:227" ht="15.75" thickBot="1">
      <c r="A46" s="103"/>
      <c r="B46" s="11"/>
      <c r="C46" s="195"/>
      <c r="D46" s="195"/>
      <c r="E46" s="289">
        <f>SUM(E47:E51)</f>
        <v>45000</v>
      </c>
      <c r="F46" s="289">
        <f>SUM(F47:F51)</f>
        <v>53400</v>
      </c>
      <c r="G46" s="67">
        <f>SUM(G47:G51)</f>
        <v>53000</v>
      </c>
      <c r="H46" s="12" t="s">
        <v>17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</row>
    <row r="47" spans="1:227" ht="14.25">
      <c r="A47" s="410">
        <v>3392</v>
      </c>
      <c r="B47" s="13">
        <v>2132</v>
      </c>
      <c r="C47" s="173"/>
      <c r="D47" s="173"/>
      <c r="E47" s="275">
        <v>20000</v>
      </c>
      <c r="F47" s="275">
        <v>20000</v>
      </c>
      <c r="G47" s="62">
        <v>20000</v>
      </c>
      <c r="H47" s="14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</row>
    <row r="48" spans="1:227" ht="14.25">
      <c r="A48" s="411"/>
      <c r="B48" s="13">
        <v>2132</v>
      </c>
      <c r="C48" s="173">
        <v>1</v>
      </c>
      <c r="D48" s="173"/>
      <c r="E48" s="275">
        <v>6000</v>
      </c>
      <c r="F48" s="275">
        <v>10000</v>
      </c>
      <c r="G48" s="62">
        <v>10000</v>
      </c>
      <c r="H48" s="14" t="s">
        <v>178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</row>
    <row r="49" spans="1:227" ht="14.25">
      <c r="A49" s="411"/>
      <c r="B49" s="13">
        <v>2133</v>
      </c>
      <c r="C49" s="173"/>
      <c r="D49" s="173"/>
      <c r="E49" s="275">
        <v>4000</v>
      </c>
      <c r="F49" s="275">
        <v>4000</v>
      </c>
      <c r="G49" s="62">
        <v>4000</v>
      </c>
      <c r="H49" s="14" t="s">
        <v>19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</row>
    <row r="50" spans="1:227" ht="14.25">
      <c r="A50" s="409"/>
      <c r="B50" s="13">
        <v>2324</v>
      </c>
      <c r="C50" s="173"/>
      <c r="D50" s="173"/>
      <c r="E50" s="275">
        <v>15000</v>
      </c>
      <c r="F50" s="275">
        <v>16400</v>
      </c>
      <c r="G50" s="62">
        <v>17000</v>
      </c>
      <c r="H50" s="14" t="s">
        <v>179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</row>
    <row r="51" spans="1:227" ht="14.25">
      <c r="A51" s="102">
        <v>3399</v>
      </c>
      <c r="B51" s="15">
        <v>2111</v>
      </c>
      <c r="C51" s="174"/>
      <c r="D51" s="174"/>
      <c r="E51" s="288">
        <v>0</v>
      </c>
      <c r="F51" s="288">
        <v>3000</v>
      </c>
      <c r="G51" s="66">
        <v>2000</v>
      </c>
      <c r="H51" s="16" t="s">
        <v>353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</row>
    <row r="52" spans="1:227" ht="15">
      <c r="A52" s="238"/>
      <c r="B52" s="333"/>
      <c r="C52" s="334"/>
      <c r="D52" s="334"/>
      <c r="E52" s="335">
        <f>SUM(E53:E53)</f>
        <v>0</v>
      </c>
      <c r="F52" s="335">
        <f>SUM(F53:F53)</f>
        <v>1300</v>
      </c>
      <c r="G52" s="336">
        <f>SUM(G53:G53)</f>
        <v>0</v>
      </c>
      <c r="H52" s="337" t="s">
        <v>47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</row>
    <row r="53" spans="1:227" ht="14.25">
      <c r="A53" s="256">
        <v>3421</v>
      </c>
      <c r="B53" s="17">
        <v>2324</v>
      </c>
      <c r="C53" s="191"/>
      <c r="D53" s="191"/>
      <c r="E53" s="283">
        <v>0</v>
      </c>
      <c r="F53" s="283">
        <v>1300</v>
      </c>
      <c r="G53" s="60">
        <v>0</v>
      </c>
      <c r="H53" s="17" t="s">
        <v>407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</row>
    <row r="54" spans="1:227" ht="15">
      <c r="A54" s="238"/>
      <c r="B54" s="333"/>
      <c r="C54" s="334"/>
      <c r="D54" s="334"/>
      <c r="E54" s="335">
        <f>SUM(E55:E55)</f>
        <v>0</v>
      </c>
      <c r="F54" s="335">
        <f>SUM(F55:F55)</f>
        <v>204000</v>
      </c>
      <c r="G54" s="336">
        <f>SUM(G55:G55)</f>
        <v>264000</v>
      </c>
      <c r="H54" s="337" t="s">
        <v>315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</row>
    <row r="55" spans="1:227" ht="14.25">
      <c r="A55" s="256">
        <v>3612</v>
      </c>
      <c r="B55" s="17">
        <v>2132</v>
      </c>
      <c r="C55" s="191"/>
      <c r="D55" s="191"/>
      <c r="E55" s="283">
        <v>0</v>
      </c>
      <c r="F55" s="283">
        <v>204000</v>
      </c>
      <c r="G55" s="60">
        <v>264000</v>
      </c>
      <c r="H55" s="17" t="s">
        <v>317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</row>
    <row r="56" spans="1:227" ht="15">
      <c r="A56" s="238"/>
      <c r="B56" s="333"/>
      <c r="C56" s="334"/>
      <c r="D56" s="334"/>
      <c r="E56" s="335">
        <f>SUM(E57:E63)</f>
        <v>713200</v>
      </c>
      <c r="F56" s="335">
        <f>SUM(F57:F63)</f>
        <v>732800</v>
      </c>
      <c r="G56" s="336">
        <f>SUM(G57:G63)</f>
        <v>670200</v>
      </c>
      <c r="H56" s="337" t="s">
        <v>316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</row>
    <row r="57" spans="1:227" ht="14.25">
      <c r="A57" s="411">
        <v>3613</v>
      </c>
      <c r="B57" s="17">
        <v>2111</v>
      </c>
      <c r="C57" s="191"/>
      <c r="D57" s="191"/>
      <c r="E57" s="283">
        <v>15000</v>
      </c>
      <c r="F57" s="283">
        <v>30000</v>
      </c>
      <c r="G57" s="60">
        <v>30000</v>
      </c>
      <c r="H57" s="18" t="s">
        <v>269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</row>
    <row r="58" spans="1:227" ht="14.25">
      <c r="A58" s="411"/>
      <c r="B58" s="17">
        <v>2131</v>
      </c>
      <c r="C58" s="191"/>
      <c r="D58" s="191"/>
      <c r="E58" s="283">
        <v>0</v>
      </c>
      <c r="F58" s="283">
        <v>4600</v>
      </c>
      <c r="G58" s="60">
        <v>4600</v>
      </c>
      <c r="H58" s="18" t="s">
        <v>318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</row>
    <row r="59" spans="1:227" ht="14.25">
      <c r="A59" s="411"/>
      <c r="B59" s="17">
        <v>2132</v>
      </c>
      <c r="C59" s="191"/>
      <c r="D59" s="191"/>
      <c r="E59" s="283">
        <v>197100</v>
      </c>
      <c r="F59" s="283">
        <v>197100</v>
      </c>
      <c r="G59" s="60">
        <v>150000</v>
      </c>
      <c r="H59" s="18" t="s">
        <v>356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</row>
    <row r="60" spans="1:227" ht="14.25">
      <c r="A60" s="411"/>
      <c r="B60" s="17">
        <v>2132</v>
      </c>
      <c r="C60" s="191">
        <v>1</v>
      </c>
      <c r="D60" s="191"/>
      <c r="E60" s="283">
        <v>59100</v>
      </c>
      <c r="F60" s="283">
        <v>59100</v>
      </c>
      <c r="G60" s="60">
        <v>59100</v>
      </c>
      <c r="H60" s="18" t="s">
        <v>101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</row>
    <row r="61" spans="1:227" ht="14.25">
      <c r="A61" s="411"/>
      <c r="B61" s="17">
        <v>2132</v>
      </c>
      <c r="C61" s="191">
        <v>2</v>
      </c>
      <c r="D61" s="191"/>
      <c r="E61" s="283">
        <v>360000</v>
      </c>
      <c r="F61" s="283">
        <v>360000</v>
      </c>
      <c r="G61" s="60">
        <v>364500</v>
      </c>
      <c r="H61" s="18" t="s">
        <v>292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</row>
    <row r="62" spans="1:227" ht="14.25">
      <c r="A62" s="411"/>
      <c r="B62" s="13">
        <v>2133</v>
      </c>
      <c r="C62" s="173"/>
      <c r="D62" s="173"/>
      <c r="E62" s="275">
        <v>22000</v>
      </c>
      <c r="F62" s="275">
        <v>22000</v>
      </c>
      <c r="G62" s="62">
        <v>22000</v>
      </c>
      <c r="H62" s="14" t="s">
        <v>74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</row>
    <row r="63" spans="1:227" ht="14.25">
      <c r="A63" s="409"/>
      <c r="B63" s="17">
        <v>2324</v>
      </c>
      <c r="C63" s="191"/>
      <c r="D63" s="191"/>
      <c r="E63" s="285">
        <v>60000</v>
      </c>
      <c r="F63" s="285">
        <v>60000</v>
      </c>
      <c r="G63" s="60">
        <v>40000</v>
      </c>
      <c r="H63" s="18" t="s">
        <v>180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</row>
    <row r="64" spans="1:227" ht="15.75" thickBot="1">
      <c r="A64" s="101"/>
      <c r="B64" s="34"/>
      <c r="C64" s="193"/>
      <c r="D64" s="193"/>
      <c r="E64" s="281">
        <f>E65</f>
        <v>0</v>
      </c>
      <c r="F64" s="281">
        <f>F65</f>
        <v>11200</v>
      </c>
      <c r="G64" s="61">
        <f>G65</f>
        <v>15000</v>
      </c>
      <c r="H64" s="35" t="s">
        <v>319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</row>
    <row r="65" spans="1:227" ht="14.25">
      <c r="A65" s="99">
        <v>3631</v>
      </c>
      <c r="B65" s="13">
        <v>2324</v>
      </c>
      <c r="C65" s="173"/>
      <c r="D65" s="173"/>
      <c r="E65" s="275">
        <v>0</v>
      </c>
      <c r="F65" s="275">
        <v>11200</v>
      </c>
      <c r="G65" s="62">
        <v>15000</v>
      </c>
      <c r="H65" s="14" t="s">
        <v>320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</row>
    <row r="66" spans="1:227" ht="15.75" thickBot="1">
      <c r="A66" s="101"/>
      <c r="B66" s="34"/>
      <c r="C66" s="193"/>
      <c r="D66" s="193"/>
      <c r="E66" s="290">
        <f>SUM(E67:E68)</f>
        <v>2000</v>
      </c>
      <c r="F66" s="290">
        <f>SUM(F67:F68)</f>
        <v>4300</v>
      </c>
      <c r="G66" s="61">
        <f>G67+G68</f>
        <v>3000</v>
      </c>
      <c r="H66" s="35" t="s">
        <v>23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</row>
    <row r="67" spans="1:227" ht="14.25">
      <c r="A67" s="99">
        <v>3632</v>
      </c>
      <c r="B67" s="13">
        <v>2131</v>
      </c>
      <c r="C67" s="173"/>
      <c r="D67" s="173"/>
      <c r="E67" s="275">
        <v>2000</v>
      </c>
      <c r="F67" s="275">
        <v>3900</v>
      </c>
      <c r="G67" s="62">
        <v>3000</v>
      </c>
      <c r="H67" s="14" t="s">
        <v>24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</row>
    <row r="68" spans="1:227" ht="15" thickBot="1">
      <c r="A68" s="100">
        <v>3632</v>
      </c>
      <c r="B68" s="17">
        <v>2324</v>
      </c>
      <c r="C68" s="191"/>
      <c r="D68" s="191"/>
      <c r="E68" s="275">
        <v>0</v>
      </c>
      <c r="F68" s="275">
        <v>400</v>
      </c>
      <c r="G68" s="62">
        <v>0</v>
      </c>
      <c r="H68" s="18" t="s">
        <v>321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</row>
    <row r="69" spans="1:227" ht="35.25" thickBot="1" thickTop="1">
      <c r="A69" s="396" t="s">
        <v>8</v>
      </c>
      <c r="B69" s="395" t="s">
        <v>0</v>
      </c>
      <c r="C69" s="395" t="s">
        <v>76</v>
      </c>
      <c r="D69" s="439" t="s">
        <v>246</v>
      </c>
      <c r="E69" s="254" t="s">
        <v>300</v>
      </c>
      <c r="F69" s="254" t="s">
        <v>301</v>
      </c>
      <c r="G69" s="172" t="s">
        <v>299</v>
      </c>
      <c r="H69" s="123" t="s">
        <v>307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</row>
    <row r="70" spans="1:227" ht="15.75" thickTop="1">
      <c r="A70" s="110"/>
      <c r="B70" s="36"/>
      <c r="C70" s="196"/>
      <c r="D70" s="196"/>
      <c r="E70" s="290">
        <f>SUM(E71:E78)</f>
        <v>943400</v>
      </c>
      <c r="F70" s="290">
        <f>SUM(F71:F78)</f>
        <v>952400</v>
      </c>
      <c r="G70" s="135">
        <f>SUM(G71:G78)</f>
        <v>762900</v>
      </c>
      <c r="H70" s="126" t="s">
        <v>25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</row>
    <row r="71" spans="1:227" ht="14.25">
      <c r="A71" s="411">
        <v>3639</v>
      </c>
      <c r="B71" s="38">
        <v>2119</v>
      </c>
      <c r="C71" s="197"/>
      <c r="D71" s="197"/>
      <c r="E71" s="291">
        <v>10000</v>
      </c>
      <c r="F71" s="291">
        <v>10000</v>
      </c>
      <c r="G71" s="68">
        <v>5000</v>
      </c>
      <c r="H71" s="39" t="s">
        <v>131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</row>
    <row r="72" spans="1:227" ht="14.25">
      <c r="A72" s="411"/>
      <c r="B72" s="38">
        <v>2133</v>
      </c>
      <c r="C72" s="197"/>
      <c r="D72" s="197"/>
      <c r="E72" s="291">
        <v>0</v>
      </c>
      <c r="F72" s="291">
        <v>1700</v>
      </c>
      <c r="G72" s="68">
        <v>4500</v>
      </c>
      <c r="H72" s="39" t="s">
        <v>357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</row>
    <row r="73" spans="1:227" ht="14.25">
      <c r="A73" s="411"/>
      <c r="B73" s="38">
        <v>2324</v>
      </c>
      <c r="C73" s="197"/>
      <c r="D73" s="197"/>
      <c r="E73" s="291">
        <v>0</v>
      </c>
      <c r="F73" s="291">
        <v>7300</v>
      </c>
      <c r="G73" s="68">
        <v>0</v>
      </c>
      <c r="H73" s="39" t="s">
        <v>322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</row>
    <row r="74" spans="1:227" ht="14.25">
      <c r="A74" s="409"/>
      <c r="B74" s="13">
        <v>3111</v>
      </c>
      <c r="C74" s="173"/>
      <c r="D74" s="173"/>
      <c r="E74" s="275">
        <v>100000</v>
      </c>
      <c r="F74" s="275">
        <v>100000</v>
      </c>
      <c r="G74" s="62">
        <v>20000</v>
      </c>
      <c r="H74" s="14" t="s">
        <v>241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</row>
    <row r="75" spans="1:227" ht="14.25">
      <c r="A75" s="408">
        <v>3699</v>
      </c>
      <c r="B75" s="27">
        <v>2111</v>
      </c>
      <c r="C75" s="198"/>
      <c r="D75" s="198"/>
      <c r="E75" s="292">
        <v>160000</v>
      </c>
      <c r="F75" s="292">
        <v>160000</v>
      </c>
      <c r="G75" s="69">
        <v>80000</v>
      </c>
      <c r="H75" s="41" t="s">
        <v>303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</row>
    <row r="76" spans="1:227" ht="14.25">
      <c r="A76" s="411"/>
      <c r="B76" s="13">
        <v>2132</v>
      </c>
      <c r="C76" s="173"/>
      <c r="D76" s="173"/>
      <c r="E76" s="275">
        <v>560200</v>
      </c>
      <c r="F76" s="275">
        <v>560200</v>
      </c>
      <c r="G76" s="62">
        <v>560200</v>
      </c>
      <c r="H76" s="14" t="s">
        <v>26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</row>
    <row r="77" spans="1:227" ht="14.25">
      <c r="A77" s="411"/>
      <c r="B77" s="13">
        <v>2133</v>
      </c>
      <c r="C77" s="173"/>
      <c r="D77" s="173"/>
      <c r="E77" s="275">
        <v>93200</v>
      </c>
      <c r="F77" s="275">
        <v>93200</v>
      </c>
      <c r="G77" s="62">
        <v>93200</v>
      </c>
      <c r="H77" s="14" t="s">
        <v>27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</row>
    <row r="78" spans="1:227" ht="15" thickBot="1">
      <c r="A78" s="409"/>
      <c r="B78" s="19">
        <v>2324</v>
      </c>
      <c r="C78" s="199"/>
      <c r="D78" s="199"/>
      <c r="E78" s="293">
        <v>20000</v>
      </c>
      <c r="F78" s="293">
        <v>20000</v>
      </c>
      <c r="G78" s="70">
        <v>0</v>
      </c>
      <c r="H78" s="20" t="s">
        <v>133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</row>
    <row r="79" spans="1:227" ht="15.75" thickBot="1">
      <c r="A79" s="103"/>
      <c r="B79" s="11"/>
      <c r="C79" s="195"/>
      <c r="D79" s="195"/>
      <c r="E79" s="289">
        <f>E80+E82</f>
        <v>8900</v>
      </c>
      <c r="F79" s="289">
        <f>F80+F82</f>
        <v>108900</v>
      </c>
      <c r="G79" s="67">
        <f>SUM(G80:G82)</f>
        <v>108900</v>
      </c>
      <c r="H79" s="12" t="s">
        <v>28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</row>
    <row r="80" spans="1:227" ht="14.25">
      <c r="A80" s="99">
        <v>3722</v>
      </c>
      <c r="B80" s="13">
        <v>2111</v>
      </c>
      <c r="C80" s="173"/>
      <c r="D80" s="173"/>
      <c r="E80" s="275">
        <v>8900</v>
      </c>
      <c r="F80" s="275">
        <v>8900</v>
      </c>
      <c r="G80" s="62">
        <v>8900</v>
      </c>
      <c r="H80" s="14" t="s">
        <v>117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</row>
    <row r="81" spans="1:227" ht="14.25">
      <c r="A81" s="338">
        <v>3722</v>
      </c>
      <c r="B81" s="13">
        <v>2324</v>
      </c>
      <c r="C81" s="173"/>
      <c r="D81" s="173"/>
      <c r="E81" s="275">
        <v>0</v>
      </c>
      <c r="F81" s="275">
        <v>500</v>
      </c>
      <c r="G81" s="62">
        <v>0</v>
      </c>
      <c r="H81" s="339" t="s">
        <v>323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</row>
    <row r="82" spans="1:227" ht="15" thickBot="1">
      <c r="A82" s="256">
        <v>3723</v>
      </c>
      <c r="B82" s="17">
        <v>2111</v>
      </c>
      <c r="C82" s="191"/>
      <c r="D82" s="191"/>
      <c r="E82" s="283">
        <v>0</v>
      </c>
      <c r="F82" s="283">
        <v>100000</v>
      </c>
      <c r="G82" s="60">
        <v>100000</v>
      </c>
      <c r="H82" s="17" t="s">
        <v>302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</row>
    <row r="83" spans="1:227" ht="15.75" thickBot="1">
      <c r="A83" s="103"/>
      <c r="B83" s="11"/>
      <c r="C83" s="195"/>
      <c r="D83" s="195"/>
      <c r="E83" s="289">
        <f>E84</f>
        <v>3000</v>
      </c>
      <c r="F83" s="290">
        <f>SUM(F84:F85)</f>
        <v>4000</v>
      </c>
      <c r="G83" s="135">
        <f>SUM(G84:G85)</f>
        <v>1000</v>
      </c>
      <c r="H83" s="12" t="s">
        <v>29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</row>
    <row r="84" spans="1:227" ht="14.25">
      <c r="A84" s="99">
        <v>3745</v>
      </c>
      <c r="B84" s="13">
        <v>2111</v>
      </c>
      <c r="C84" s="173"/>
      <c r="D84" s="173"/>
      <c r="E84" s="275">
        <v>3000</v>
      </c>
      <c r="F84" s="275">
        <v>3000</v>
      </c>
      <c r="G84" s="62">
        <v>0</v>
      </c>
      <c r="H84" s="14" t="s">
        <v>425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</row>
    <row r="85" spans="1:227" ht="15" thickBot="1">
      <c r="A85" s="102">
        <v>3745</v>
      </c>
      <c r="B85" s="15">
        <v>2324</v>
      </c>
      <c r="C85" s="174"/>
      <c r="D85" s="174"/>
      <c r="E85" s="288">
        <v>0</v>
      </c>
      <c r="F85" s="288">
        <v>1000</v>
      </c>
      <c r="G85" s="66">
        <v>1000</v>
      </c>
      <c r="H85" s="16" t="s">
        <v>324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</row>
    <row r="86" spans="1:227" ht="15.75" thickBot="1">
      <c r="A86" s="103"/>
      <c r="B86" s="11"/>
      <c r="C86" s="195"/>
      <c r="D86" s="195"/>
      <c r="E86" s="289">
        <f>E87</f>
        <v>0</v>
      </c>
      <c r="F86" s="289">
        <f>F87</f>
        <v>100000</v>
      </c>
      <c r="G86" s="67">
        <f>G87</f>
        <v>1000</v>
      </c>
      <c r="H86" s="12" t="s">
        <v>359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</row>
    <row r="87" spans="1:227" ht="15" thickBot="1">
      <c r="A87" s="99">
        <v>3900</v>
      </c>
      <c r="B87" s="13">
        <v>2329</v>
      </c>
      <c r="C87" s="173"/>
      <c r="D87" s="173"/>
      <c r="E87" s="275">
        <v>0</v>
      </c>
      <c r="F87" s="275">
        <v>100000</v>
      </c>
      <c r="G87" s="62">
        <v>1000</v>
      </c>
      <c r="H87" s="14" t="s">
        <v>358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</row>
    <row r="88" spans="1:227" ht="15.75" thickBot="1">
      <c r="A88" s="103"/>
      <c r="B88" s="11"/>
      <c r="C88" s="195"/>
      <c r="D88" s="195"/>
      <c r="E88" s="289">
        <f>E89</f>
        <v>5800</v>
      </c>
      <c r="F88" s="289">
        <f>F89</f>
        <v>5800</v>
      </c>
      <c r="G88" s="67">
        <f>G89</f>
        <v>5800</v>
      </c>
      <c r="H88" s="12" t="s">
        <v>181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</row>
    <row r="89" spans="1:227" ht="15" thickBot="1">
      <c r="A89" s="99">
        <v>5311</v>
      </c>
      <c r="B89" s="13">
        <v>2212</v>
      </c>
      <c r="C89" s="173"/>
      <c r="D89" s="173"/>
      <c r="E89" s="275">
        <v>5800</v>
      </c>
      <c r="F89" s="275">
        <v>5800</v>
      </c>
      <c r="G89" s="62">
        <v>5800</v>
      </c>
      <c r="H89" s="14" t="s">
        <v>182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</row>
    <row r="90" spans="1:227" ht="15.75" thickBot="1">
      <c r="A90" s="105"/>
      <c r="B90" s="54"/>
      <c r="C90" s="200"/>
      <c r="D90" s="200"/>
      <c r="E90" s="294">
        <f>SUM(E91:E93)</f>
        <v>3000</v>
      </c>
      <c r="F90" s="294">
        <f>SUM(F91:F93)</f>
        <v>6700</v>
      </c>
      <c r="G90" s="71">
        <f>SUM(G91:G93)</f>
        <v>1000</v>
      </c>
      <c r="H90" s="22" t="s">
        <v>59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</row>
    <row r="91" spans="1:227" ht="14.25">
      <c r="A91" s="133">
        <v>6171</v>
      </c>
      <c r="B91" s="257">
        <v>2111</v>
      </c>
      <c r="C91" s="261"/>
      <c r="D91" s="261"/>
      <c r="E91" s="295">
        <v>2000</v>
      </c>
      <c r="F91" s="295">
        <v>2000</v>
      </c>
      <c r="G91" s="259">
        <v>1000</v>
      </c>
      <c r="H91" s="44" t="s">
        <v>360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</row>
    <row r="92" spans="1:227" ht="14.25">
      <c r="A92" s="263">
        <v>6171</v>
      </c>
      <c r="B92" s="29">
        <v>2133</v>
      </c>
      <c r="C92" s="264"/>
      <c r="D92" s="264"/>
      <c r="E92" s="277">
        <v>1000</v>
      </c>
      <c r="F92" s="277">
        <v>1000</v>
      </c>
      <c r="G92" s="73">
        <v>0</v>
      </c>
      <c r="H92" s="146" t="s">
        <v>242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</row>
    <row r="93" spans="1:227" ht="15" thickBot="1">
      <c r="A93" s="262">
        <v>6171</v>
      </c>
      <c r="B93" s="257">
        <v>3113</v>
      </c>
      <c r="C93" s="258"/>
      <c r="D93" s="258"/>
      <c r="E93" s="295">
        <v>0</v>
      </c>
      <c r="F93" s="295">
        <v>3700</v>
      </c>
      <c r="G93" s="259">
        <v>0</v>
      </c>
      <c r="H93" s="260" t="s">
        <v>325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</row>
    <row r="94" spans="1:227" ht="15.75" thickBot="1">
      <c r="A94" s="128"/>
      <c r="B94" s="129"/>
      <c r="C94" s="201"/>
      <c r="D94" s="201"/>
      <c r="E94" s="294">
        <f>SUM(E95:E96)</f>
        <v>2014000</v>
      </c>
      <c r="F94" s="294">
        <f>SUM(F95:F96)</f>
        <v>2014000</v>
      </c>
      <c r="G94" s="71">
        <f>SUM(G95:G96)</f>
        <v>1613000</v>
      </c>
      <c r="H94" s="130" t="s">
        <v>30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</row>
    <row r="95" spans="1:227" ht="14.25">
      <c r="A95" s="106">
        <v>6310</v>
      </c>
      <c r="B95" s="30">
        <v>2141</v>
      </c>
      <c r="C95" s="202"/>
      <c r="D95" s="202"/>
      <c r="E95" s="276">
        <v>2000000</v>
      </c>
      <c r="F95" s="276">
        <v>2000000</v>
      </c>
      <c r="G95" s="72">
        <v>1600000</v>
      </c>
      <c r="H95" s="31" t="s">
        <v>31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</row>
    <row r="96" spans="1:227" ht="15" thickBot="1">
      <c r="A96" s="107">
        <v>6310</v>
      </c>
      <c r="B96" s="32">
        <v>2142</v>
      </c>
      <c r="C96" s="203"/>
      <c r="D96" s="203"/>
      <c r="E96" s="277">
        <v>14000</v>
      </c>
      <c r="F96" s="277">
        <v>14000</v>
      </c>
      <c r="G96" s="73">
        <v>13000</v>
      </c>
      <c r="H96" s="33" t="s">
        <v>32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</row>
    <row r="97" spans="1:227" ht="24.75" customHeight="1" thickBot="1">
      <c r="A97" s="413" t="s">
        <v>75</v>
      </c>
      <c r="B97" s="414"/>
      <c r="C97" s="414"/>
      <c r="D97" s="414"/>
      <c r="E97" s="414"/>
      <c r="F97" s="414"/>
      <c r="G97" s="445">
        <f>G3+G26+G28+G34+G42+G52+G54+G56+G64+G66+G70+G79+G86+G83+G88+G90+G94+G38+G46</f>
        <v>75035200</v>
      </c>
      <c r="H97" s="41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</row>
    <row r="98" spans="1:227" ht="16.5" thickBot="1" thickTop="1">
      <c r="A98" s="101"/>
      <c r="B98" s="34"/>
      <c r="C98" s="193"/>
      <c r="D98" s="193"/>
      <c r="E98" s="281">
        <f>SUM(E99:E100)</f>
        <v>13496800</v>
      </c>
      <c r="F98" s="281">
        <f>SUM(F99:F100)</f>
        <v>0</v>
      </c>
      <c r="G98" s="61">
        <f>SUM(G99:G100)</f>
        <v>73887800</v>
      </c>
      <c r="H98" s="45" t="s">
        <v>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</row>
    <row r="99" spans="1:227" ht="15" customHeight="1">
      <c r="A99" s="245"/>
      <c r="B99" s="116">
        <v>8115</v>
      </c>
      <c r="C99" s="246"/>
      <c r="D99" s="246"/>
      <c r="E99" s="274">
        <v>13456800</v>
      </c>
      <c r="F99" s="274"/>
      <c r="G99" s="250">
        <v>73887800</v>
      </c>
      <c r="H99" s="14" t="s">
        <v>422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</row>
    <row r="100" spans="1:227" ht="15.75" thickBot="1">
      <c r="A100" s="108"/>
      <c r="B100" s="13">
        <v>8115</v>
      </c>
      <c r="C100" s="173">
        <v>1</v>
      </c>
      <c r="D100" s="173"/>
      <c r="E100" s="275">
        <v>40000</v>
      </c>
      <c r="F100" s="275"/>
      <c r="G100" s="62">
        <v>0</v>
      </c>
      <c r="H100" s="14" t="s">
        <v>295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</row>
    <row r="101" spans="1:227" ht="18.75" thickBot="1">
      <c r="A101" s="447" t="s">
        <v>420</v>
      </c>
      <c r="B101" s="448"/>
      <c r="C101" s="448"/>
      <c r="D101" s="449"/>
      <c r="E101" s="370">
        <f>E3+E26+E28+E34+E38+E46+E56+E66+E70+E79+E83+E88+E90+E94+E98+E42+E86+E64+E54+E52</f>
        <v>127136900</v>
      </c>
      <c r="F101" s="370">
        <f>F3+F26+F28+F34+F38+F46+F56+F66+F70+F79+F83+F88+F90+F94+F98+F42+F86+F64+F54+F52</f>
        <v>146893800</v>
      </c>
      <c r="G101" s="446">
        <f>G3+G26+G28+G34+G38+G46+G56+G66+G70+G79+G83+G88+G90+G94+G98+G42+G86+G64+G54+G52</f>
        <v>148923000</v>
      </c>
      <c r="H101" s="1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</row>
    <row r="102" spans="1:227" ht="28.5" customHeight="1" thickBot="1">
      <c r="A102" s="413" t="s">
        <v>419</v>
      </c>
      <c r="B102" s="414"/>
      <c r="C102" s="414"/>
      <c r="D102" s="414"/>
      <c r="E102" s="414"/>
      <c r="F102" s="414"/>
      <c r="G102" s="418">
        <f>G98</f>
        <v>73887800</v>
      </c>
      <c r="H102" s="41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</row>
    <row r="103" spans="1:227" ht="31.5" customHeight="1" thickBot="1" thickTop="1">
      <c r="A103" s="396" t="s">
        <v>8</v>
      </c>
      <c r="B103" s="395" t="s">
        <v>0</v>
      </c>
      <c r="C103" s="395" t="s">
        <v>76</v>
      </c>
      <c r="D103" s="439" t="s">
        <v>246</v>
      </c>
      <c r="E103" s="255" t="s">
        <v>300</v>
      </c>
      <c r="F103" s="255" t="s">
        <v>301</v>
      </c>
      <c r="G103" s="172" t="s">
        <v>299</v>
      </c>
      <c r="H103" s="123" t="s">
        <v>306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</row>
    <row r="104" spans="1:227" ht="18" customHeight="1" thickBot="1" thickTop="1">
      <c r="A104" s="103"/>
      <c r="B104" s="11"/>
      <c r="C104" s="195"/>
      <c r="D104" s="74"/>
      <c r="E104" s="297">
        <f>SUM(E105:E106)</f>
        <v>55000</v>
      </c>
      <c r="F104" s="297">
        <f>SUM(F105:F106)</f>
        <v>55000</v>
      </c>
      <c r="G104" s="74">
        <f>SUM(G105:G106)</f>
        <v>35000</v>
      </c>
      <c r="H104" s="12" t="s">
        <v>33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</row>
    <row r="105" spans="1:227" ht="15" customHeight="1">
      <c r="A105" s="99">
        <v>1014</v>
      </c>
      <c r="B105" s="13">
        <v>5139</v>
      </c>
      <c r="C105" s="173"/>
      <c r="D105" s="173"/>
      <c r="E105" s="272">
        <v>5000</v>
      </c>
      <c r="F105" s="272">
        <v>5000</v>
      </c>
      <c r="G105" s="58">
        <v>5000</v>
      </c>
      <c r="H105" s="14" t="s">
        <v>298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</row>
    <row r="106" spans="1:227" ht="16.5" customHeight="1" thickBot="1">
      <c r="A106" s="99">
        <v>1014</v>
      </c>
      <c r="B106" s="13">
        <v>5169</v>
      </c>
      <c r="C106" s="173"/>
      <c r="D106" s="173"/>
      <c r="E106" s="272">
        <v>50000</v>
      </c>
      <c r="F106" s="272">
        <v>50000</v>
      </c>
      <c r="G106" s="58">
        <v>30000</v>
      </c>
      <c r="H106" s="14" t="s">
        <v>183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</row>
    <row r="107" spans="1:227" ht="15">
      <c r="A107" s="104"/>
      <c r="B107" s="25"/>
      <c r="C107" s="372"/>
      <c r="D107" s="79"/>
      <c r="E107" s="302">
        <f>SUM(E108:E117)</f>
        <v>345700</v>
      </c>
      <c r="F107" s="302">
        <f>SUM(F108:F117)</f>
        <v>418900</v>
      </c>
      <c r="G107" s="79">
        <f>SUM(G108:G117)</f>
        <v>360000</v>
      </c>
      <c r="H107" s="26" t="s">
        <v>82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</row>
    <row r="108" spans="1:227" ht="15">
      <c r="A108" s="406">
        <v>2141</v>
      </c>
      <c r="B108" s="17">
        <v>5137</v>
      </c>
      <c r="C108" s="191"/>
      <c r="D108" s="340"/>
      <c r="E108" s="268">
        <v>0</v>
      </c>
      <c r="F108" s="268">
        <v>4400</v>
      </c>
      <c r="G108" s="59">
        <v>0</v>
      </c>
      <c r="H108" s="17" t="s">
        <v>408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</row>
    <row r="109" spans="1:227" ht="15">
      <c r="A109" s="407"/>
      <c r="B109" s="17">
        <v>5138</v>
      </c>
      <c r="C109" s="191"/>
      <c r="D109" s="340"/>
      <c r="E109" s="268">
        <v>0</v>
      </c>
      <c r="F109" s="268">
        <v>800</v>
      </c>
      <c r="G109" s="59">
        <v>0</v>
      </c>
      <c r="H109" s="17" t="s">
        <v>409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</row>
    <row r="110" spans="1:227" ht="14.25">
      <c r="A110" s="407"/>
      <c r="B110" s="13">
        <v>5162</v>
      </c>
      <c r="C110" s="173"/>
      <c r="D110" s="204"/>
      <c r="E110" s="272">
        <v>20000</v>
      </c>
      <c r="F110" s="272">
        <v>20000</v>
      </c>
      <c r="G110" s="58">
        <v>9000</v>
      </c>
      <c r="H110" s="14" t="s">
        <v>245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</row>
    <row r="111" spans="1:227" ht="14.25">
      <c r="A111" s="407"/>
      <c r="B111" s="13">
        <v>5169</v>
      </c>
      <c r="C111" s="173"/>
      <c r="D111" s="204"/>
      <c r="E111" s="272">
        <v>2400</v>
      </c>
      <c r="F111" s="272">
        <v>2400</v>
      </c>
      <c r="G111" s="58">
        <v>2400</v>
      </c>
      <c r="H111" s="14" t="s">
        <v>184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</row>
    <row r="112" spans="1:227" ht="14.25">
      <c r="A112" s="407"/>
      <c r="B112" s="13">
        <v>5171</v>
      </c>
      <c r="C112" s="173"/>
      <c r="D112" s="204"/>
      <c r="E112" s="272">
        <v>0</v>
      </c>
      <c r="F112" s="272">
        <v>20000</v>
      </c>
      <c r="G112" s="58">
        <v>0</v>
      </c>
      <c r="H112" s="14" t="s">
        <v>326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</row>
    <row r="113" spans="1:227" ht="14.25">
      <c r="A113" s="407"/>
      <c r="B113" s="13">
        <v>5499</v>
      </c>
      <c r="C113" s="173"/>
      <c r="D113" s="204"/>
      <c r="E113" s="266">
        <v>320000</v>
      </c>
      <c r="F113" s="266">
        <v>319200</v>
      </c>
      <c r="G113" s="57">
        <v>304000</v>
      </c>
      <c r="H113" s="14" t="s">
        <v>205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</row>
    <row r="114" spans="1:227" ht="15" thickBot="1">
      <c r="A114" s="405"/>
      <c r="B114" s="13">
        <v>6122</v>
      </c>
      <c r="C114" s="173"/>
      <c r="D114" s="204"/>
      <c r="E114" s="266">
        <v>0</v>
      </c>
      <c r="F114" s="266">
        <v>35000</v>
      </c>
      <c r="G114" s="57">
        <v>30000</v>
      </c>
      <c r="H114" s="14" t="s">
        <v>361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</row>
    <row r="115" spans="1:227" ht="15" thickBot="1">
      <c r="A115" s="355">
        <v>2143</v>
      </c>
      <c r="B115" s="13">
        <v>5222</v>
      </c>
      <c r="C115" s="173"/>
      <c r="D115" s="204"/>
      <c r="E115" s="266">
        <v>0</v>
      </c>
      <c r="F115" s="266">
        <v>7500</v>
      </c>
      <c r="G115" s="57">
        <v>5000</v>
      </c>
      <c r="H115" s="14" t="s">
        <v>427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</row>
    <row r="116" spans="1:227" ht="14.25">
      <c r="A116" s="404">
        <v>2144</v>
      </c>
      <c r="B116" s="117">
        <v>5229</v>
      </c>
      <c r="C116" s="246"/>
      <c r="D116" s="206"/>
      <c r="E116" s="273">
        <v>3300</v>
      </c>
      <c r="F116" s="273">
        <v>3700</v>
      </c>
      <c r="G116" s="163">
        <v>3700</v>
      </c>
      <c r="H116" s="122" t="s">
        <v>219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</row>
    <row r="117" spans="1:227" ht="15" thickBot="1">
      <c r="A117" s="405"/>
      <c r="B117" s="88">
        <v>5329</v>
      </c>
      <c r="C117" s="454">
        <v>952</v>
      </c>
      <c r="D117" s="341"/>
      <c r="E117" s="309">
        <v>0</v>
      </c>
      <c r="F117" s="309">
        <v>5900</v>
      </c>
      <c r="G117" s="162">
        <v>5900</v>
      </c>
      <c r="H117" s="453" t="s">
        <v>428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</row>
    <row r="118" spans="1:227" ht="15.75" thickBot="1">
      <c r="A118" s="103"/>
      <c r="B118" s="11">
        <v>1</v>
      </c>
      <c r="C118" s="195"/>
      <c r="D118" s="208"/>
      <c r="E118" s="298">
        <f>SUM(E119:E143)</f>
        <v>18735700</v>
      </c>
      <c r="F118" s="298">
        <f>SUM(F119:F143)</f>
        <v>21881200</v>
      </c>
      <c r="G118" s="75">
        <f>SUM(G119:G143)</f>
        <v>18707300</v>
      </c>
      <c r="H118" s="12" t="s">
        <v>100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</row>
    <row r="119" spans="1:227" ht="14.25">
      <c r="A119" s="430">
        <v>2212</v>
      </c>
      <c r="B119" s="82">
        <v>5139</v>
      </c>
      <c r="C119" s="374"/>
      <c r="D119" s="206"/>
      <c r="E119" s="265">
        <v>50000</v>
      </c>
      <c r="F119" s="265">
        <v>50000</v>
      </c>
      <c r="G119" s="86">
        <v>50000</v>
      </c>
      <c r="H119" s="90" t="s">
        <v>134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</row>
    <row r="120" spans="1:227" ht="14.25">
      <c r="A120" s="431"/>
      <c r="B120" s="23">
        <v>5154</v>
      </c>
      <c r="C120" s="176"/>
      <c r="D120" s="209"/>
      <c r="E120" s="266">
        <v>30000</v>
      </c>
      <c r="F120" s="266">
        <v>30000</v>
      </c>
      <c r="G120" s="57">
        <v>20000</v>
      </c>
      <c r="H120" s="14" t="s">
        <v>79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</row>
    <row r="121" spans="1:227" ht="14.25">
      <c r="A121" s="431"/>
      <c r="B121" s="13">
        <v>5169</v>
      </c>
      <c r="C121" s="173"/>
      <c r="D121" s="209"/>
      <c r="E121" s="266">
        <v>0</v>
      </c>
      <c r="F121" s="266">
        <v>9500</v>
      </c>
      <c r="G121" s="57">
        <v>10000</v>
      </c>
      <c r="H121" s="14" t="s">
        <v>327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</row>
    <row r="122" spans="1:227" ht="14.25">
      <c r="A122" s="431"/>
      <c r="B122" s="13">
        <v>5171</v>
      </c>
      <c r="C122" s="173"/>
      <c r="D122" s="209"/>
      <c r="E122" s="266">
        <v>3000000</v>
      </c>
      <c r="F122" s="266">
        <v>3000000</v>
      </c>
      <c r="G122" s="57">
        <v>3000000</v>
      </c>
      <c r="H122" s="18" t="s">
        <v>83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</row>
    <row r="123" spans="1:227" ht="14.25">
      <c r="A123" s="431"/>
      <c r="B123" s="17">
        <v>6121</v>
      </c>
      <c r="C123" s="375"/>
      <c r="D123" s="356"/>
      <c r="E123" s="357">
        <v>10000000</v>
      </c>
      <c r="F123" s="357">
        <v>10000000</v>
      </c>
      <c r="G123" s="358">
        <v>10000000</v>
      </c>
      <c r="H123" s="18" t="s">
        <v>166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</row>
    <row r="124" spans="1:227" ht="15" thickBot="1">
      <c r="A124" s="431"/>
      <c r="B124" s="23">
        <v>6121</v>
      </c>
      <c r="C124" s="191">
        <v>1</v>
      </c>
      <c r="D124" s="214"/>
      <c r="E124" s="269">
        <v>1000000</v>
      </c>
      <c r="F124" s="269">
        <v>2129700</v>
      </c>
      <c r="G124" s="76">
        <v>2000000</v>
      </c>
      <c r="H124" s="24" t="s">
        <v>363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</row>
    <row r="125" spans="1:227" ht="14.25">
      <c r="A125" s="410">
        <v>2219</v>
      </c>
      <c r="B125" s="116">
        <v>5139</v>
      </c>
      <c r="C125" s="376"/>
      <c r="D125" s="211"/>
      <c r="E125" s="267">
        <v>50000</v>
      </c>
      <c r="F125" s="267">
        <v>50000</v>
      </c>
      <c r="G125" s="118">
        <v>50000</v>
      </c>
      <c r="H125" s="119" t="s">
        <v>135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</row>
    <row r="126" spans="1:227" ht="14.25">
      <c r="A126" s="411"/>
      <c r="B126" s="13">
        <v>5169</v>
      </c>
      <c r="C126" s="176"/>
      <c r="D126" s="212"/>
      <c r="E126" s="268">
        <v>20000</v>
      </c>
      <c r="F126" s="268">
        <v>20000</v>
      </c>
      <c r="G126" s="59">
        <v>20000</v>
      </c>
      <c r="H126" s="24" t="s">
        <v>185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</row>
    <row r="127" spans="1:227" ht="14.25">
      <c r="A127" s="411"/>
      <c r="B127" s="13">
        <v>5171</v>
      </c>
      <c r="C127" s="191"/>
      <c r="D127" s="213"/>
      <c r="E127" s="268">
        <v>100000</v>
      </c>
      <c r="F127" s="268">
        <v>100000</v>
      </c>
      <c r="G127" s="59">
        <v>100000</v>
      </c>
      <c r="H127" s="18" t="s">
        <v>111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</row>
    <row r="128" spans="1:227" ht="14.25">
      <c r="A128" s="411"/>
      <c r="B128" s="13">
        <v>5171</v>
      </c>
      <c r="C128" s="191">
        <v>1</v>
      </c>
      <c r="D128" s="214"/>
      <c r="E128" s="269">
        <v>903000</v>
      </c>
      <c r="F128" s="268">
        <v>903000</v>
      </c>
      <c r="G128" s="76">
        <v>0</v>
      </c>
      <c r="H128" s="18" t="s">
        <v>146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</row>
    <row r="129" spans="1:227" ht="14.25">
      <c r="A129" s="411"/>
      <c r="B129" s="13">
        <v>5171</v>
      </c>
      <c r="C129" s="191">
        <v>2</v>
      </c>
      <c r="D129" s="214"/>
      <c r="E129" s="269">
        <v>0</v>
      </c>
      <c r="F129" s="268">
        <v>1300</v>
      </c>
      <c r="G129" s="76">
        <v>0</v>
      </c>
      <c r="H129" s="18" t="s">
        <v>362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</row>
    <row r="130" spans="1:227" ht="14.25">
      <c r="A130" s="411"/>
      <c r="B130" s="13">
        <v>5901</v>
      </c>
      <c r="C130" s="191"/>
      <c r="D130" s="214"/>
      <c r="E130" s="269">
        <v>0</v>
      </c>
      <c r="F130" s="268">
        <v>0</v>
      </c>
      <c r="G130" s="76">
        <v>500000</v>
      </c>
      <c r="H130" s="18" t="s">
        <v>388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</row>
    <row r="131" spans="1:227" ht="14.25">
      <c r="A131" s="411"/>
      <c r="B131" s="13">
        <v>5901</v>
      </c>
      <c r="C131" s="191">
        <v>1</v>
      </c>
      <c r="D131" s="214"/>
      <c r="E131" s="269">
        <v>0</v>
      </c>
      <c r="F131" s="268">
        <v>0</v>
      </c>
      <c r="G131" s="76">
        <v>200000</v>
      </c>
      <c r="H131" s="18" t="s">
        <v>389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</row>
    <row r="132" spans="1:227" ht="14.25">
      <c r="A132" s="411"/>
      <c r="B132" s="13">
        <v>6121</v>
      </c>
      <c r="C132" s="191"/>
      <c r="D132" s="214"/>
      <c r="E132" s="269">
        <v>2178000</v>
      </c>
      <c r="F132" s="268">
        <v>4678000</v>
      </c>
      <c r="G132" s="76">
        <v>500000</v>
      </c>
      <c r="H132" s="18" t="s">
        <v>364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</row>
    <row r="133" spans="1:227" ht="14.25">
      <c r="A133" s="411"/>
      <c r="B133" s="13">
        <v>6121</v>
      </c>
      <c r="C133" s="191">
        <v>1</v>
      </c>
      <c r="D133" s="214"/>
      <c r="E133" s="269">
        <v>150000</v>
      </c>
      <c r="F133" s="269">
        <v>150000</v>
      </c>
      <c r="G133" s="76">
        <v>150000</v>
      </c>
      <c r="H133" s="20" t="s">
        <v>270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</row>
    <row r="134" spans="1:227" ht="14.25">
      <c r="A134" s="411"/>
      <c r="B134" s="13">
        <v>6121</v>
      </c>
      <c r="C134" s="191">
        <v>2</v>
      </c>
      <c r="D134" s="214"/>
      <c r="E134" s="269">
        <v>500000</v>
      </c>
      <c r="F134" s="269">
        <v>0</v>
      </c>
      <c r="G134" s="76">
        <v>100000</v>
      </c>
      <c r="H134" s="20" t="s">
        <v>365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</row>
    <row r="135" spans="1:227" ht="14.25">
      <c r="A135" s="411"/>
      <c r="B135" s="13">
        <v>6121</v>
      </c>
      <c r="C135" s="191">
        <v>3</v>
      </c>
      <c r="D135" s="214"/>
      <c r="E135" s="269">
        <v>500000</v>
      </c>
      <c r="F135" s="269">
        <v>500000</v>
      </c>
      <c r="G135" s="76">
        <v>250000</v>
      </c>
      <c r="H135" s="18" t="s">
        <v>252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</row>
    <row r="136" spans="1:227" ht="14.25">
      <c r="A136" s="411"/>
      <c r="B136" s="13">
        <v>6121</v>
      </c>
      <c r="C136" s="176">
        <v>4</v>
      </c>
      <c r="D136" s="215"/>
      <c r="E136" s="270">
        <v>0</v>
      </c>
      <c r="F136" s="270">
        <v>5000</v>
      </c>
      <c r="G136" s="81">
        <v>400000</v>
      </c>
      <c r="H136" s="24" t="s">
        <v>397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</row>
    <row r="137" spans="1:227" ht="15" thickBot="1">
      <c r="A137" s="409"/>
      <c r="B137" s="13">
        <v>6121</v>
      </c>
      <c r="C137" s="176">
        <v>5</v>
      </c>
      <c r="D137" s="215"/>
      <c r="E137" s="270">
        <v>0</v>
      </c>
      <c r="F137" s="270">
        <v>0</v>
      </c>
      <c r="G137" s="81">
        <v>1100000</v>
      </c>
      <c r="H137" s="24" t="s">
        <v>385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</row>
    <row r="138" spans="1:227" ht="30.75" thickBot="1" thickTop="1">
      <c r="A138" s="396" t="s">
        <v>8</v>
      </c>
      <c r="B138" s="395" t="s">
        <v>0</v>
      </c>
      <c r="C138" s="395" t="s">
        <v>76</v>
      </c>
      <c r="D138" s="439" t="s">
        <v>246</v>
      </c>
      <c r="E138" s="255" t="s">
        <v>300</v>
      </c>
      <c r="F138" s="255" t="s">
        <v>301</v>
      </c>
      <c r="G138" s="172" t="s">
        <v>299</v>
      </c>
      <c r="H138" s="123" t="s">
        <v>306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</row>
    <row r="139" spans="1:227" ht="15" thickTop="1">
      <c r="A139" s="408">
        <v>2229</v>
      </c>
      <c r="B139" s="13">
        <v>5139</v>
      </c>
      <c r="C139" s="176"/>
      <c r="D139" s="215"/>
      <c r="E139" s="270">
        <v>20000</v>
      </c>
      <c r="F139" s="270">
        <v>20000</v>
      </c>
      <c r="G139" s="81">
        <v>20000</v>
      </c>
      <c r="H139" s="24" t="s">
        <v>206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</row>
    <row r="140" spans="1:227" ht="14.25">
      <c r="A140" s="411"/>
      <c r="B140" s="17">
        <v>5171</v>
      </c>
      <c r="C140" s="191"/>
      <c r="D140" s="214"/>
      <c r="E140" s="269">
        <v>50000</v>
      </c>
      <c r="F140" s="269">
        <v>50000</v>
      </c>
      <c r="G140" s="76">
        <v>50000</v>
      </c>
      <c r="H140" s="18" t="s">
        <v>207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</row>
    <row r="141" spans="1:227" ht="15" thickBot="1">
      <c r="A141" s="412"/>
      <c r="B141" s="15">
        <v>5901</v>
      </c>
      <c r="C141" s="377"/>
      <c r="D141" s="207"/>
      <c r="E141" s="271">
        <v>50000</v>
      </c>
      <c r="F141" s="271">
        <v>50000</v>
      </c>
      <c r="G141" s="77">
        <v>50000</v>
      </c>
      <c r="H141" s="44" t="s">
        <v>271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</row>
    <row r="142" spans="1:227" ht="14.25">
      <c r="A142" s="410">
        <v>2292</v>
      </c>
      <c r="B142" s="116">
        <v>5193</v>
      </c>
      <c r="C142" s="376"/>
      <c r="D142" s="211"/>
      <c r="E142" s="267">
        <v>103200</v>
      </c>
      <c r="F142" s="267">
        <v>103200</v>
      </c>
      <c r="G142" s="118">
        <v>105000</v>
      </c>
      <c r="H142" s="119" t="s">
        <v>129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</row>
    <row r="143" spans="1:227" ht="15" thickBot="1">
      <c r="A143" s="412"/>
      <c r="B143" s="115">
        <v>5193</v>
      </c>
      <c r="C143" s="378">
        <v>1</v>
      </c>
      <c r="D143" s="215"/>
      <c r="E143" s="270">
        <v>31500</v>
      </c>
      <c r="F143" s="270">
        <v>31500</v>
      </c>
      <c r="G143" s="81">
        <v>32300</v>
      </c>
      <c r="H143" s="89" t="s">
        <v>130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</row>
    <row r="144" spans="1:227" ht="15.75" thickBot="1">
      <c r="A144" s="103"/>
      <c r="B144" s="11"/>
      <c r="C144" s="379"/>
      <c r="D144" s="208"/>
      <c r="E144" s="298">
        <f>SUM(E145:E145)</f>
        <v>5000</v>
      </c>
      <c r="F144" s="298">
        <f>SUM(F145:F145)</f>
        <v>5000</v>
      </c>
      <c r="G144" s="75">
        <f>SUM(G145:G147)</f>
        <v>405000</v>
      </c>
      <c r="H144" s="22" t="s">
        <v>34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</row>
    <row r="145" spans="1:227" ht="14.25">
      <c r="A145" s="410">
        <v>2310</v>
      </c>
      <c r="B145" s="13">
        <v>5329</v>
      </c>
      <c r="C145" s="176"/>
      <c r="D145" s="212"/>
      <c r="E145" s="299">
        <v>5000</v>
      </c>
      <c r="F145" s="299">
        <v>5000</v>
      </c>
      <c r="G145" s="78">
        <v>5000</v>
      </c>
      <c r="H145" s="24" t="s">
        <v>35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</row>
    <row r="146" spans="1:227" ht="14.25">
      <c r="A146" s="411"/>
      <c r="B146" s="13">
        <v>6121</v>
      </c>
      <c r="C146" s="176"/>
      <c r="D146" s="212"/>
      <c r="E146" s="299">
        <v>0</v>
      </c>
      <c r="F146" s="299">
        <v>883000</v>
      </c>
      <c r="G146" s="78">
        <v>300000</v>
      </c>
      <c r="H146" s="24" t="s">
        <v>366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</row>
    <row r="147" spans="1:227" ht="15" thickBot="1">
      <c r="A147" s="412"/>
      <c r="B147" s="15">
        <v>6121</v>
      </c>
      <c r="C147" s="377">
        <v>1</v>
      </c>
      <c r="D147" s="207"/>
      <c r="E147" s="271">
        <v>0</v>
      </c>
      <c r="F147" s="271">
        <v>0</v>
      </c>
      <c r="G147" s="77">
        <v>100000</v>
      </c>
      <c r="H147" s="44" t="s">
        <v>384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</row>
    <row r="148" spans="1:227" ht="15.75" thickBot="1">
      <c r="A148" s="103"/>
      <c r="B148" s="11"/>
      <c r="C148" s="379"/>
      <c r="D148" s="208"/>
      <c r="E148" s="298">
        <f>SUM(E149:E153)</f>
        <v>773300</v>
      </c>
      <c r="F148" s="298">
        <f>SUM(F149:F153)</f>
        <v>6523000</v>
      </c>
      <c r="G148" s="75">
        <f>SUM(G149:G153)</f>
        <v>1079100</v>
      </c>
      <c r="H148" s="22" t="s">
        <v>36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</row>
    <row r="149" spans="1:227" ht="14.25">
      <c r="A149" s="410">
        <v>2321</v>
      </c>
      <c r="B149" s="13">
        <v>5164</v>
      </c>
      <c r="C149" s="191"/>
      <c r="D149" s="214"/>
      <c r="E149" s="269">
        <v>600</v>
      </c>
      <c r="F149" s="269">
        <v>600</v>
      </c>
      <c r="G149" s="76">
        <v>600</v>
      </c>
      <c r="H149" s="18" t="s">
        <v>66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</row>
    <row r="150" spans="1:227" ht="14.25">
      <c r="A150" s="411"/>
      <c r="B150" s="15">
        <v>5169</v>
      </c>
      <c r="C150" s="394">
        <v>987</v>
      </c>
      <c r="D150" s="216"/>
      <c r="E150" s="300">
        <v>484200</v>
      </c>
      <c r="F150" s="271">
        <v>502000</v>
      </c>
      <c r="G150" s="92">
        <v>485000</v>
      </c>
      <c r="H150" s="44" t="s">
        <v>152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</row>
    <row r="151" spans="1:227" ht="14.25">
      <c r="A151" s="411"/>
      <c r="B151" s="27">
        <v>5329</v>
      </c>
      <c r="C151" s="393">
        <v>987</v>
      </c>
      <c r="D151" s="214"/>
      <c r="E151" s="269">
        <v>288500</v>
      </c>
      <c r="F151" s="269">
        <v>288000</v>
      </c>
      <c r="G151" s="59">
        <v>293500</v>
      </c>
      <c r="H151" s="18" t="s">
        <v>151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</row>
    <row r="152" spans="1:227" ht="14.25">
      <c r="A152" s="411"/>
      <c r="B152" s="342">
        <v>6121</v>
      </c>
      <c r="C152" s="199"/>
      <c r="D152" s="343"/>
      <c r="E152" s="269">
        <v>0</v>
      </c>
      <c r="F152" s="269">
        <v>5000</v>
      </c>
      <c r="G152" s="76">
        <v>300000</v>
      </c>
      <c r="H152" s="20" t="s">
        <v>367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</row>
    <row r="153" spans="1:227" ht="15" thickBot="1">
      <c r="A153" s="411"/>
      <c r="B153" s="342">
        <v>6349</v>
      </c>
      <c r="C153" s="199"/>
      <c r="D153" s="343"/>
      <c r="E153" s="269">
        <v>0</v>
      </c>
      <c r="F153" s="269">
        <v>5727400</v>
      </c>
      <c r="G153" s="76">
        <v>0</v>
      </c>
      <c r="H153" s="20" t="s">
        <v>383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</row>
    <row r="154" spans="1:227" ht="15.75" thickBot="1">
      <c r="A154" s="103"/>
      <c r="B154" s="11"/>
      <c r="C154" s="379"/>
      <c r="D154" s="208"/>
      <c r="E154" s="298">
        <f>SUM(E155:E159)</f>
        <v>24431900</v>
      </c>
      <c r="F154" s="298">
        <f>SUM(F155:F159)</f>
        <v>20150000</v>
      </c>
      <c r="G154" s="75">
        <f>SUM(G155:G159)</f>
        <v>20290000</v>
      </c>
      <c r="H154" s="22" t="s">
        <v>37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</row>
    <row r="155" spans="1:227" ht="14.25">
      <c r="A155" s="410">
        <v>2333</v>
      </c>
      <c r="B155" s="117">
        <v>5139</v>
      </c>
      <c r="C155" s="376"/>
      <c r="D155" s="214"/>
      <c r="E155" s="269">
        <v>50000</v>
      </c>
      <c r="F155" s="269">
        <v>50000</v>
      </c>
      <c r="G155" s="76">
        <v>250000</v>
      </c>
      <c r="H155" s="119" t="s">
        <v>368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</row>
    <row r="156" spans="1:227" ht="14.25">
      <c r="A156" s="411"/>
      <c r="B156" s="13">
        <v>5171</v>
      </c>
      <c r="C156" s="173"/>
      <c r="D156" s="218"/>
      <c r="E156" s="301">
        <v>40000</v>
      </c>
      <c r="F156" s="301">
        <v>40000</v>
      </c>
      <c r="G156" s="87">
        <v>40000</v>
      </c>
      <c r="H156" s="14" t="s">
        <v>186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</row>
    <row r="157" spans="1:227" ht="14.25">
      <c r="A157" s="411"/>
      <c r="B157" s="13">
        <v>5901</v>
      </c>
      <c r="C157" s="173"/>
      <c r="D157" s="218"/>
      <c r="E157" s="301">
        <v>4341900</v>
      </c>
      <c r="F157" s="301">
        <v>0</v>
      </c>
      <c r="G157" s="87">
        <v>0</v>
      </c>
      <c r="H157" s="14" t="s">
        <v>272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</row>
    <row r="158" spans="1:227" ht="14.25">
      <c r="A158" s="411"/>
      <c r="B158" s="13">
        <v>6119</v>
      </c>
      <c r="C158" s="173"/>
      <c r="D158" s="218"/>
      <c r="E158" s="301">
        <v>0</v>
      </c>
      <c r="F158" s="301">
        <v>60000</v>
      </c>
      <c r="G158" s="87">
        <v>0</v>
      </c>
      <c r="H158" s="14" t="s">
        <v>369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</row>
    <row r="159" spans="1:227" ht="15" thickBot="1">
      <c r="A159" s="411"/>
      <c r="B159" s="17">
        <v>6121</v>
      </c>
      <c r="C159" s="191"/>
      <c r="D159" s="214"/>
      <c r="E159" s="269">
        <v>20000000</v>
      </c>
      <c r="F159" s="269">
        <v>20000000</v>
      </c>
      <c r="G159" s="76">
        <v>20000000</v>
      </c>
      <c r="H159" s="18" t="s">
        <v>99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</row>
    <row r="160" spans="1:227" ht="15.75" thickBot="1">
      <c r="A160" s="104"/>
      <c r="B160" s="25"/>
      <c r="C160" s="372"/>
      <c r="D160" s="219"/>
      <c r="E160" s="302">
        <f>SUM(E161:E177)</f>
        <v>1518600</v>
      </c>
      <c r="F160" s="302">
        <f>SUM(F161:F177)</f>
        <v>1584600</v>
      </c>
      <c r="G160" s="79">
        <f>SUM(G161:G177)</f>
        <v>1481300</v>
      </c>
      <c r="H160" s="50" t="s">
        <v>255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</row>
    <row r="161" spans="1:227" ht="14.25">
      <c r="A161" s="410">
        <v>2411</v>
      </c>
      <c r="B161" s="117">
        <v>5011</v>
      </c>
      <c r="C161" s="376"/>
      <c r="D161" s="214"/>
      <c r="E161" s="269">
        <v>220000</v>
      </c>
      <c r="F161" s="269">
        <v>220000</v>
      </c>
      <c r="G161" s="76">
        <v>230000</v>
      </c>
      <c r="H161" s="119" t="s">
        <v>256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</row>
    <row r="162" spans="1:227" ht="14.25">
      <c r="A162" s="411"/>
      <c r="B162" s="13">
        <v>5021</v>
      </c>
      <c r="C162" s="173"/>
      <c r="D162" s="218"/>
      <c r="E162" s="301">
        <v>0</v>
      </c>
      <c r="F162" s="301">
        <v>4000</v>
      </c>
      <c r="G162" s="87">
        <v>0</v>
      </c>
      <c r="H162" s="14" t="s">
        <v>328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</row>
    <row r="163" spans="1:227" ht="14.25">
      <c r="A163" s="411"/>
      <c r="B163" s="13">
        <v>5031</v>
      </c>
      <c r="C163" s="173"/>
      <c r="D163" s="218"/>
      <c r="E163" s="301">
        <v>55000</v>
      </c>
      <c r="F163" s="301">
        <v>55000</v>
      </c>
      <c r="G163" s="87">
        <v>55000</v>
      </c>
      <c r="H163" s="14" t="s">
        <v>257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</row>
    <row r="164" spans="1:227" ht="14.25">
      <c r="A164" s="411"/>
      <c r="B164" s="13">
        <v>5032</v>
      </c>
      <c r="C164" s="173"/>
      <c r="D164" s="218"/>
      <c r="E164" s="301">
        <v>19800</v>
      </c>
      <c r="F164" s="301">
        <v>19800</v>
      </c>
      <c r="G164" s="87">
        <v>21000</v>
      </c>
      <c r="H164" s="14" t="s">
        <v>258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</row>
    <row r="165" spans="1:227" ht="14.25">
      <c r="A165" s="411"/>
      <c r="B165" s="13">
        <v>5137</v>
      </c>
      <c r="C165" s="173"/>
      <c r="D165" s="218"/>
      <c r="E165" s="301">
        <v>40000</v>
      </c>
      <c r="F165" s="301">
        <v>97000</v>
      </c>
      <c r="G165" s="87">
        <v>50000</v>
      </c>
      <c r="H165" s="14" t="s">
        <v>259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</row>
    <row r="166" spans="1:227" ht="14.25">
      <c r="A166" s="411"/>
      <c r="B166" s="13">
        <v>5138</v>
      </c>
      <c r="C166" s="173"/>
      <c r="D166" s="218"/>
      <c r="E166" s="301">
        <v>30000</v>
      </c>
      <c r="F166" s="301">
        <v>30000</v>
      </c>
      <c r="G166" s="87">
        <v>10000</v>
      </c>
      <c r="H166" s="14" t="s">
        <v>260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</row>
    <row r="167" spans="1:227" ht="14.25">
      <c r="A167" s="411"/>
      <c r="B167" s="13">
        <v>5139</v>
      </c>
      <c r="C167" s="173"/>
      <c r="D167" s="218"/>
      <c r="E167" s="301">
        <v>500</v>
      </c>
      <c r="F167" s="301">
        <v>2000</v>
      </c>
      <c r="G167" s="87">
        <v>2000</v>
      </c>
      <c r="H167" s="14" t="s">
        <v>261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</row>
    <row r="168" spans="1:227" ht="14.25">
      <c r="A168" s="411"/>
      <c r="B168" s="13">
        <v>5151</v>
      </c>
      <c r="C168" s="173"/>
      <c r="D168" s="218"/>
      <c r="E168" s="301">
        <v>1000</v>
      </c>
      <c r="F168" s="301">
        <v>1500</v>
      </c>
      <c r="G168" s="87">
        <v>2000</v>
      </c>
      <c r="H168" s="14" t="s">
        <v>262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</row>
    <row r="169" spans="1:227" ht="14.25">
      <c r="A169" s="411"/>
      <c r="B169" s="13">
        <v>5154</v>
      </c>
      <c r="C169" s="173"/>
      <c r="D169" s="218"/>
      <c r="E169" s="301">
        <v>40000</v>
      </c>
      <c r="F169" s="301">
        <v>40000</v>
      </c>
      <c r="G169" s="87">
        <v>25000</v>
      </c>
      <c r="H169" s="14" t="s">
        <v>49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</row>
    <row r="170" spans="1:227" ht="14.25">
      <c r="A170" s="411"/>
      <c r="B170" s="13">
        <v>5161</v>
      </c>
      <c r="C170" s="173"/>
      <c r="D170" s="218"/>
      <c r="E170" s="301">
        <v>500</v>
      </c>
      <c r="F170" s="301">
        <v>500</v>
      </c>
      <c r="G170" s="87">
        <v>300</v>
      </c>
      <c r="H170" s="14" t="s">
        <v>263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</row>
    <row r="171" spans="1:227" ht="14.25">
      <c r="A171" s="411"/>
      <c r="B171" s="13">
        <v>5162</v>
      </c>
      <c r="C171" s="173"/>
      <c r="D171" s="218"/>
      <c r="E171" s="301">
        <v>13200</v>
      </c>
      <c r="F171" s="301">
        <v>13200</v>
      </c>
      <c r="G171" s="87">
        <v>11000</v>
      </c>
      <c r="H171" s="14" t="s">
        <v>264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</row>
    <row r="172" spans="1:227" ht="14.25">
      <c r="A172" s="411"/>
      <c r="B172" s="13">
        <v>5163</v>
      </c>
      <c r="C172" s="173"/>
      <c r="D172" s="218"/>
      <c r="E172" s="301">
        <v>7000</v>
      </c>
      <c r="F172" s="301">
        <v>7000</v>
      </c>
      <c r="G172" s="87">
        <v>7000</v>
      </c>
      <c r="H172" s="14" t="s">
        <v>265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</row>
    <row r="173" spans="1:227" ht="15" thickBot="1">
      <c r="A173" s="409"/>
      <c r="B173" s="13">
        <v>5164</v>
      </c>
      <c r="C173" s="173"/>
      <c r="D173" s="218"/>
      <c r="E173" s="301">
        <v>25600</v>
      </c>
      <c r="F173" s="301">
        <v>25600</v>
      </c>
      <c r="G173" s="87">
        <v>8000</v>
      </c>
      <c r="H173" s="14" t="s">
        <v>266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</row>
    <row r="174" spans="1:227" ht="35.25" thickBot="1" thickTop="1">
      <c r="A174" s="396" t="s">
        <v>8</v>
      </c>
      <c r="B174" s="395" t="s">
        <v>0</v>
      </c>
      <c r="C174" s="395" t="s">
        <v>76</v>
      </c>
      <c r="D174" s="439" t="s">
        <v>246</v>
      </c>
      <c r="E174" s="254" t="s">
        <v>300</v>
      </c>
      <c r="F174" s="254" t="s">
        <v>301</v>
      </c>
      <c r="G174" s="172" t="s">
        <v>299</v>
      </c>
      <c r="H174" s="123" t="s">
        <v>306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</row>
    <row r="175" spans="1:227" ht="15" thickTop="1">
      <c r="A175" s="408">
        <v>2411</v>
      </c>
      <c r="B175" s="13">
        <v>5168</v>
      </c>
      <c r="C175" s="173"/>
      <c r="D175" s="218"/>
      <c r="E175" s="301">
        <v>0</v>
      </c>
      <c r="F175" s="301">
        <v>3000</v>
      </c>
      <c r="G175" s="87">
        <v>3000</v>
      </c>
      <c r="H175" s="14" t="s">
        <v>329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</row>
    <row r="176" spans="1:227" ht="14.25">
      <c r="A176" s="411"/>
      <c r="B176" s="17">
        <v>5169</v>
      </c>
      <c r="C176" s="191"/>
      <c r="D176" s="214"/>
      <c r="E176" s="269">
        <v>20000</v>
      </c>
      <c r="F176" s="269">
        <v>20000</v>
      </c>
      <c r="G176" s="76">
        <v>11000</v>
      </c>
      <c r="H176" s="18" t="s">
        <v>274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</row>
    <row r="177" spans="1:227" ht="15" thickBot="1">
      <c r="A177" s="412"/>
      <c r="B177" s="17">
        <v>6121</v>
      </c>
      <c r="C177" s="191"/>
      <c r="D177" s="214"/>
      <c r="E177" s="269">
        <v>1046000</v>
      </c>
      <c r="F177" s="269">
        <v>1046000</v>
      </c>
      <c r="G177" s="76">
        <v>1046000</v>
      </c>
      <c r="H177" s="18" t="s">
        <v>273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</row>
    <row r="178" spans="1:227" ht="15">
      <c r="A178" s="104"/>
      <c r="B178" s="25"/>
      <c r="C178" s="372"/>
      <c r="D178" s="219"/>
      <c r="E178" s="302">
        <f>SUM(E179:E179)</f>
        <v>50000</v>
      </c>
      <c r="F178" s="302">
        <f>SUM(F179:F181)</f>
        <v>307700</v>
      </c>
      <c r="G178" s="79">
        <f>SUM(G179:G182)</f>
        <v>350000</v>
      </c>
      <c r="H178" s="50" t="s">
        <v>38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</row>
    <row r="179" spans="1:227" ht="14.25">
      <c r="A179" s="109">
        <v>3111</v>
      </c>
      <c r="B179" s="17">
        <v>5194</v>
      </c>
      <c r="C179" s="380"/>
      <c r="D179" s="214"/>
      <c r="E179" s="269">
        <v>50000</v>
      </c>
      <c r="F179" s="269">
        <v>50000</v>
      </c>
      <c r="G179" s="76">
        <v>50000</v>
      </c>
      <c r="H179" s="18" t="s">
        <v>170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</row>
    <row r="180" spans="1:227" ht="14.25">
      <c r="A180" s="408">
        <v>3113</v>
      </c>
      <c r="B180" s="27">
        <v>5221</v>
      </c>
      <c r="C180" s="381"/>
      <c r="D180" s="218"/>
      <c r="E180" s="301">
        <v>0</v>
      </c>
      <c r="F180" s="301">
        <v>33700</v>
      </c>
      <c r="G180" s="87">
        <v>0</v>
      </c>
      <c r="H180" s="41" t="s">
        <v>330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</row>
    <row r="181" spans="1:227" ht="14.25">
      <c r="A181" s="411"/>
      <c r="B181" s="27">
        <v>6321</v>
      </c>
      <c r="C181" s="381"/>
      <c r="D181" s="218"/>
      <c r="E181" s="301">
        <v>0</v>
      </c>
      <c r="F181" s="301">
        <v>224000</v>
      </c>
      <c r="G181" s="87">
        <v>0</v>
      </c>
      <c r="H181" s="41" t="s">
        <v>331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</row>
    <row r="182" spans="1:227" ht="14.25">
      <c r="A182" s="409"/>
      <c r="B182" s="27">
        <v>6341</v>
      </c>
      <c r="C182" s="381"/>
      <c r="D182" s="218"/>
      <c r="E182" s="301">
        <v>0</v>
      </c>
      <c r="F182" s="301">
        <v>0</v>
      </c>
      <c r="G182" s="87">
        <v>300000</v>
      </c>
      <c r="H182" s="41" t="s">
        <v>426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</row>
    <row r="183" spans="1:227" ht="15">
      <c r="A183" s="110"/>
      <c r="B183" s="37"/>
      <c r="C183" s="382"/>
      <c r="D183" s="220"/>
      <c r="E183" s="303">
        <f>SUM(E184:E223)</f>
        <v>3067000</v>
      </c>
      <c r="F183" s="303">
        <f>SUM(F184:F223)</f>
        <v>3428700</v>
      </c>
      <c r="G183" s="80">
        <f>SUM(G184:G223)</f>
        <v>3355500</v>
      </c>
      <c r="H183" s="42" t="s">
        <v>39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</row>
    <row r="184" spans="1:227" ht="14.25">
      <c r="A184" s="424">
        <v>3314</v>
      </c>
      <c r="B184" s="23">
        <v>5011</v>
      </c>
      <c r="C184" s="176"/>
      <c r="D184" s="221"/>
      <c r="E184" s="304">
        <v>238000</v>
      </c>
      <c r="F184" s="304">
        <v>238000</v>
      </c>
      <c r="G184" s="136">
        <v>240000</v>
      </c>
      <c r="H184" s="46" t="s">
        <v>195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</row>
    <row r="185" spans="1:227" ht="14.25">
      <c r="A185" s="425"/>
      <c r="B185" s="13">
        <v>5031</v>
      </c>
      <c r="C185" s="173"/>
      <c r="D185" s="204"/>
      <c r="E185" s="272">
        <v>59500</v>
      </c>
      <c r="F185" s="272">
        <v>59500</v>
      </c>
      <c r="G185" s="58">
        <v>60000</v>
      </c>
      <c r="H185" s="14" t="s">
        <v>196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</row>
    <row r="186" spans="1:227" ht="14.25">
      <c r="A186" s="425"/>
      <c r="B186" s="13">
        <v>5032</v>
      </c>
      <c r="C186" s="173"/>
      <c r="D186" s="204"/>
      <c r="E186" s="272">
        <v>21500</v>
      </c>
      <c r="F186" s="272">
        <v>21500</v>
      </c>
      <c r="G186" s="58">
        <v>22000</v>
      </c>
      <c r="H186" s="14" t="s">
        <v>197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</row>
    <row r="187" spans="1:227" ht="14.25">
      <c r="A187" s="425"/>
      <c r="B187" s="13">
        <v>5136</v>
      </c>
      <c r="C187" s="173"/>
      <c r="D187" s="209"/>
      <c r="E187" s="266">
        <v>10000</v>
      </c>
      <c r="F187" s="266">
        <v>10000</v>
      </c>
      <c r="G187" s="57">
        <v>10000</v>
      </c>
      <c r="H187" s="14" t="s">
        <v>64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</row>
    <row r="188" spans="1:227" ht="14.25">
      <c r="A188" s="425"/>
      <c r="B188" s="13">
        <v>5137</v>
      </c>
      <c r="C188" s="173"/>
      <c r="D188" s="204"/>
      <c r="E188" s="272">
        <v>20000</v>
      </c>
      <c r="F188" s="272">
        <v>20000</v>
      </c>
      <c r="G188" s="58">
        <v>40000</v>
      </c>
      <c r="H188" s="14" t="s">
        <v>193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</row>
    <row r="189" spans="1:227" ht="14.25">
      <c r="A189" s="425"/>
      <c r="B189" s="13">
        <v>5139</v>
      </c>
      <c r="C189" s="173"/>
      <c r="D189" s="204"/>
      <c r="E189" s="272">
        <v>2000</v>
      </c>
      <c r="F189" s="272">
        <v>5000</v>
      </c>
      <c r="G189" s="58">
        <v>5000</v>
      </c>
      <c r="H189" s="14" t="s">
        <v>65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</row>
    <row r="190" spans="1:227" ht="14.25">
      <c r="A190" s="425"/>
      <c r="B190" s="13">
        <v>5162</v>
      </c>
      <c r="C190" s="173"/>
      <c r="D190" s="204"/>
      <c r="E190" s="272">
        <v>3000</v>
      </c>
      <c r="F190" s="272">
        <v>3000</v>
      </c>
      <c r="G190" s="58">
        <v>2000</v>
      </c>
      <c r="H190" s="14" t="s">
        <v>119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</row>
    <row r="191" spans="1:227" ht="14.25">
      <c r="A191" s="425"/>
      <c r="B191" s="13">
        <v>5167</v>
      </c>
      <c r="C191" s="173"/>
      <c r="D191" s="204"/>
      <c r="E191" s="272">
        <v>0</v>
      </c>
      <c r="F191" s="272">
        <v>400</v>
      </c>
      <c r="G191" s="58">
        <v>500</v>
      </c>
      <c r="H191" s="14" t="s">
        <v>121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</row>
    <row r="192" spans="1:227" ht="14.25">
      <c r="A192" s="425"/>
      <c r="B192" s="17">
        <v>5169</v>
      </c>
      <c r="C192" s="198"/>
      <c r="D192" s="214"/>
      <c r="E192" s="301">
        <v>1000</v>
      </c>
      <c r="F192" s="301">
        <v>1000</v>
      </c>
      <c r="G192" s="87">
        <v>0</v>
      </c>
      <c r="H192" s="41" t="s">
        <v>136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</row>
    <row r="193" spans="1:227" ht="15" customHeight="1" thickBot="1">
      <c r="A193" s="426"/>
      <c r="B193" s="115">
        <v>5901</v>
      </c>
      <c r="C193" s="383"/>
      <c r="D193" s="242"/>
      <c r="E193" s="305">
        <v>30000</v>
      </c>
      <c r="F193" s="305">
        <v>30000</v>
      </c>
      <c r="G193" s="243">
        <v>30000</v>
      </c>
      <c r="H193" s="121" t="s">
        <v>275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</row>
    <row r="194" spans="1:227" ht="14.25">
      <c r="A194" s="410">
        <v>3319</v>
      </c>
      <c r="B194" s="13">
        <v>5021</v>
      </c>
      <c r="C194" s="173"/>
      <c r="D194" s="204"/>
      <c r="E194" s="306">
        <v>30000</v>
      </c>
      <c r="F194" s="306">
        <v>30000</v>
      </c>
      <c r="G194" s="165">
        <v>15000</v>
      </c>
      <c r="H194" s="14" t="s">
        <v>216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</row>
    <row r="195" spans="1:227" ht="14.25">
      <c r="A195" s="411"/>
      <c r="B195" s="13">
        <v>5021</v>
      </c>
      <c r="C195" s="173">
        <v>1</v>
      </c>
      <c r="D195" s="204"/>
      <c r="E195" s="272">
        <v>35000</v>
      </c>
      <c r="F195" s="272">
        <v>35000</v>
      </c>
      <c r="G195" s="57">
        <v>35000</v>
      </c>
      <c r="H195" s="14" t="s">
        <v>192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</row>
    <row r="196" spans="1:227" ht="14.25">
      <c r="A196" s="411"/>
      <c r="B196" s="13">
        <v>5041</v>
      </c>
      <c r="C196" s="173"/>
      <c r="D196" s="204"/>
      <c r="E196" s="272">
        <v>5000</v>
      </c>
      <c r="F196" s="272">
        <v>5000</v>
      </c>
      <c r="G196" s="58">
        <v>5000</v>
      </c>
      <c r="H196" s="14" t="s">
        <v>253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</row>
    <row r="197" spans="1:227" ht="14.25">
      <c r="A197" s="411"/>
      <c r="B197" s="13">
        <v>5137</v>
      </c>
      <c r="C197" s="173"/>
      <c r="D197" s="204"/>
      <c r="E197" s="272">
        <v>50000</v>
      </c>
      <c r="F197" s="272">
        <v>50000</v>
      </c>
      <c r="G197" s="58">
        <v>50000</v>
      </c>
      <c r="H197" s="14" t="s">
        <v>233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</row>
    <row r="198" spans="1:227" ht="14.25">
      <c r="A198" s="411"/>
      <c r="B198" s="13">
        <v>5139</v>
      </c>
      <c r="C198" s="173"/>
      <c r="D198" s="204"/>
      <c r="E198" s="272">
        <v>10000</v>
      </c>
      <c r="F198" s="272">
        <v>10000</v>
      </c>
      <c r="G198" s="58">
        <v>10000</v>
      </c>
      <c r="H198" s="14" t="s">
        <v>118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</row>
    <row r="199" spans="1:227" ht="14.25">
      <c r="A199" s="411"/>
      <c r="B199" s="13">
        <v>5169</v>
      </c>
      <c r="C199" s="173" t="s">
        <v>52</v>
      </c>
      <c r="D199" s="204"/>
      <c r="E199" s="272">
        <v>900000</v>
      </c>
      <c r="F199" s="272">
        <v>790000</v>
      </c>
      <c r="G199" s="58">
        <v>1000000</v>
      </c>
      <c r="H199" s="14" t="s">
        <v>198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</row>
    <row r="200" spans="1:227" ht="14.25">
      <c r="A200" s="411"/>
      <c r="B200" s="13">
        <v>5175</v>
      </c>
      <c r="C200" s="173"/>
      <c r="D200" s="204"/>
      <c r="E200" s="272">
        <v>40000</v>
      </c>
      <c r="F200" s="272">
        <v>100000</v>
      </c>
      <c r="G200" s="58">
        <v>100000</v>
      </c>
      <c r="H200" s="14" t="s">
        <v>40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</row>
    <row r="201" spans="1:227" ht="14.25">
      <c r="A201" s="411"/>
      <c r="B201" s="17">
        <v>5194</v>
      </c>
      <c r="C201" s="198"/>
      <c r="D201" s="218"/>
      <c r="E201" s="301">
        <v>150000</v>
      </c>
      <c r="F201" s="301">
        <v>260000</v>
      </c>
      <c r="G201" s="87">
        <v>300000</v>
      </c>
      <c r="H201" s="85" t="s">
        <v>137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</row>
    <row r="202" spans="1:227" ht="15" thickBot="1">
      <c r="A202" s="412"/>
      <c r="B202" s="115">
        <v>5901</v>
      </c>
      <c r="C202" s="383"/>
      <c r="D202" s="345"/>
      <c r="E202" s="346">
        <v>0</v>
      </c>
      <c r="F202" s="346">
        <v>0</v>
      </c>
      <c r="G202" s="347">
        <v>150000</v>
      </c>
      <c r="H202" s="367" t="s">
        <v>400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</row>
    <row r="203" spans="1:227" ht="15" thickBot="1">
      <c r="A203" s="111">
        <v>3326</v>
      </c>
      <c r="B203" s="95">
        <v>5171</v>
      </c>
      <c r="C203" s="384"/>
      <c r="D203" s="223"/>
      <c r="E203" s="307">
        <v>100000</v>
      </c>
      <c r="F203" s="307">
        <v>100000</v>
      </c>
      <c r="G203" s="96">
        <v>100000</v>
      </c>
      <c r="H203" s="97" t="s">
        <v>113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</row>
    <row r="204" spans="1:227" ht="15" thickBot="1">
      <c r="A204" s="111">
        <v>3329</v>
      </c>
      <c r="B204" s="120">
        <v>5222</v>
      </c>
      <c r="C204" s="384"/>
      <c r="D204" s="223"/>
      <c r="E204" s="308">
        <v>93000</v>
      </c>
      <c r="F204" s="308">
        <v>93000</v>
      </c>
      <c r="G204" s="144">
        <v>0</v>
      </c>
      <c r="H204" s="97" t="s">
        <v>201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</row>
    <row r="205" spans="1:227" ht="14.25">
      <c r="A205" s="410">
        <v>3341</v>
      </c>
      <c r="B205" s="23">
        <v>5139</v>
      </c>
      <c r="C205" s="176"/>
      <c r="D205" s="212"/>
      <c r="E205" s="299">
        <v>0</v>
      </c>
      <c r="F205" s="299">
        <v>3000</v>
      </c>
      <c r="G205" s="78">
        <v>5000</v>
      </c>
      <c r="H205" s="23" t="s">
        <v>332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</row>
    <row r="206" spans="1:227" ht="14.25">
      <c r="A206" s="411"/>
      <c r="B206" s="13">
        <v>5169</v>
      </c>
      <c r="C206" s="173"/>
      <c r="D206" s="209"/>
      <c r="E206" s="266">
        <v>2000</v>
      </c>
      <c r="F206" s="266">
        <v>2000</v>
      </c>
      <c r="G206" s="57">
        <v>2000</v>
      </c>
      <c r="H206" s="14" t="s">
        <v>138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</row>
    <row r="207" spans="1:227" ht="14.25">
      <c r="A207" s="411"/>
      <c r="B207" s="15">
        <v>5171</v>
      </c>
      <c r="C207" s="174"/>
      <c r="D207" s="209"/>
      <c r="E207" s="266">
        <v>20000</v>
      </c>
      <c r="F207" s="266">
        <v>17000</v>
      </c>
      <c r="G207" s="57">
        <v>20000</v>
      </c>
      <c r="H207" s="16" t="s">
        <v>187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</row>
    <row r="208" spans="1:227" ht="15" thickBot="1">
      <c r="A208" s="412"/>
      <c r="B208" s="93">
        <v>6122</v>
      </c>
      <c r="C208" s="373"/>
      <c r="D208" s="217"/>
      <c r="E208" s="309">
        <v>20000</v>
      </c>
      <c r="F208" s="309">
        <v>20000</v>
      </c>
      <c r="G208" s="162">
        <v>40000</v>
      </c>
      <c r="H208" s="94" t="s">
        <v>157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</row>
    <row r="209" spans="1:227" ht="35.25" thickBot="1" thickTop="1">
      <c r="A209" s="396" t="s">
        <v>8</v>
      </c>
      <c r="B209" s="395" t="s">
        <v>0</v>
      </c>
      <c r="C209" s="395" t="s">
        <v>76</v>
      </c>
      <c r="D209" s="439" t="s">
        <v>246</v>
      </c>
      <c r="E209" s="254" t="s">
        <v>300</v>
      </c>
      <c r="F209" s="254" t="s">
        <v>301</v>
      </c>
      <c r="G209" s="172" t="s">
        <v>299</v>
      </c>
      <c r="H209" s="123" t="s">
        <v>306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</row>
    <row r="210" spans="1:227" ht="15" thickTop="1">
      <c r="A210" s="410">
        <v>3392</v>
      </c>
      <c r="B210" s="13">
        <v>5137</v>
      </c>
      <c r="C210" s="173"/>
      <c r="D210" s="209"/>
      <c r="E210" s="266">
        <v>50000</v>
      </c>
      <c r="F210" s="266">
        <v>50000</v>
      </c>
      <c r="G210" s="57">
        <v>50000</v>
      </c>
      <c r="H210" s="14" t="s">
        <v>194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</row>
    <row r="211" spans="1:227" ht="14.25">
      <c r="A211" s="411"/>
      <c r="B211" s="13">
        <v>5139</v>
      </c>
      <c r="C211" s="173"/>
      <c r="D211" s="209"/>
      <c r="E211" s="266">
        <v>30000</v>
      </c>
      <c r="F211" s="266">
        <v>30000</v>
      </c>
      <c r="G211" s="57">
        <v>30000</v>
      </c>
      <c r="H211" s="14" t="s">
        <v>43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</row>
    <row r="212" spans="1:227" ht="14.25">
      <c r="A212" s="411"/>
      <c r="B212" s="13">
        <v>5151</v>
      </c>
      <c r="C212" s="173"/>
      <c r="D212" s="209"/>
      <c r="E212" s="266">
        <v>12000</v>
      </c>
      <c r="F212" s="266">
        <v>15000</v>
      </c>
      <c r="G212" s="57">
        <v>15000</v>
      </c>
      <c r="H212" s="14" t="s">
        <v>42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</row>
    <row r="213" spans="1:227" ht="14.25">
      <c r="A213" s="411"/>
      <c r="B213" s="13">
        <v>5153</v>
      </c>
      <c r="C213" s="173"/>
      <c r="D213" s="209"/>
      <c r="E213" s="266">
        <v>30000</v>
      </c>
      <c r="F213" s="266">
        <v>30000</v>
      </c>
      <c r="G213" s="57">
        <v>35000</v>
      </c>
      <c r="H213" s="14" t="s">
        <v>41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</row>
    <row r="214" spans="1:227" ht="14.25">
      <c r="A214" s="411"/>
      <c r="B214" s="13">
        <v>5154</v>
      </c>
      <c r="C214" s="173"/>
      <c r="D214" s="209"/>
      <c r="E214" s="266">
        <v>100000</v>
      </c>
      <c r="F214" s="266">
        <v>100000</v>
      </c>
      <c r="G214" s="57">
        <v>100000</v>
      </c>
      <c r="H214" s="14" t="s">
        <v>44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</row>
    <row r="215" spans="1:227" ht="14.25">
      <c r="A215" s="411"/>
      <c r="B215" s="369">
        <v>5169</v>
      </c>
      <c r="C215" s="173"/>
      <c r="D215" s="209"/>
      <c r="E215" s="266">
        <v>15000</v>
      </c>
      <c r="F215" s="266">
        <v>15000</v>
      </c>
      <c r="G215" s="57">
        <v>10000</v>
      </c>
      <c r="H215" s="14" t="s">
        <v>139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</row>
    <row r="216" spans="1:227" ht="14.25">
      <c r="A216" s="411"/>
      <c r="B216" s="15">
        <v>5171</v>
      </c>
      <c r="C216" s="174"/>
      <c r="D216" s="210"/>
      <c r="E216" s="268">
        <v>40000</v>
      </c>
      <c r="F216" s="268">
        <v>40000</v>
      </c>
      <c r="G216" s="59">
        <v>20000</v>
      </c>
      <c r="H216" s="85" t="s">
        <v>220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</row>
    <row r="217" spans="1:227" ht="15" thickBot="1">
      <c r="A217" s="412"/>
      <c r="B217" s="344">
        <v>5901</v>
      </c>
      <c r="C217" s="385"/>
      <c r="D217" s="217"/>
      <c r="E217" s="309">
        <v>450000</v>
      </c>
      <c r="F217" s="309">
        <v>450000</v>
      </c>
      <c r="G217" s="162">
        <v>450000</v>
      </c>
      <c r="H217" s="94" t="s">
        <v>276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</row>
    <row r="218" spans="1:227" ht="14.25">
      <c r="A218" s="102"/>
      <c r="B218" s="134">
        <v>5139</v>
      </c>
      <c r="C218" s="386"/>
      <c r="D218" s="212"/>
      <c r="E218" s="299">
        <v>0</v>
      </c>
      <c r="F218" s="299">
        <v>5000</v>
      </c>
      <c r="G218" s="78">
        <v>16700</v>
      </c>
      <c r="H218" s="134" t="s">
        <v>429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</row>
    <row r="219" spans="1:227" ht="14.25">
      <c r="A219" s="411">
        <v>3399</v>
      </c>
      <c r="B219" s="13">
        <v>5194</v>
      </c>
      <c r="C219" s="173"/>
      <c r="D219" s="209"/>
      <c r="E219" s="266">
        <v>20000</v>
      </c>
      <c r="F219" s="266">
        <v>20000</v>
      </c>
      <c r="G219" s="57">
        <v>0</v>
      </c>
      <c r="H219" s="14" t="s">
        <v>45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</row>
    <row r="220" spans="1:227" ht="14.25">
      <c r="A220" s="411"/>
      <c r="B220" s="13">
        <v>5194</v>
      </c>
      <c r="C220" s="173">
        <v>1</v>
      </c>
      <c r="D220" s="209"/>
      <c r="E220" s="266">
        <v>30000</v>
      </c>
      <c r="F220" s="266">
        <v>30000</v>
      </c>
      <c r="G220" s="57">
        <v>27300</v>
      </c>
      <c r="H220" s="14" t="s">
        <v>46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</row>
    <row r="221" spans="1:227" ht="14.25">
      <c r="A221" s="411"/>
      <c r="B221" s="13">
        <v>5194</v>
      </c>
      <c r="C221" s="173">
        <v>2</v>
      </c>
      <c r="D221" s="209"/>
      <c r="E221" s="266">
        <v>180000</v>
      </c>
      <c r="F221" s="266">
        <v>180000</v>
      </c>
      <c r="G221" s="57">
        <v>180000</v>
      </c>
      <c r="H221" s="14" t="s">
        <v>234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</row>
    <row r="222" spans="1:227" ht="14.25">
      <c r="A222" s="411"/>
      <c r="B222" s="47">
        <v>5492</v>
      </c>
      <c r="C222" s="387"/>
      <c r="D222" s="209"/>
      <c r="E222" s="266">
        <v>210000</v>
      </c>
      <c r="F222" s="266">
        <v>330000</v>
      </c>
      <c r="G222" s="57">
        <v>90000</v>
      </c>
      <c r="H222" s="48" t="s">
        <v>159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</row>
    <row r="223" spans="1:227" ht="15" thickBot="1">
      <c r="A223" s="412"/>
      <c r="B223" s="47">
        <v>5493</v>
      </c>
      <c r="C223" s="387"/>
      <c r="D223" s="209"/>
      <c r="E223" s="266">
        <v>60000</v>
      </c>
      <c r="F223" s="266">
        <v>230300</v>
      </c>
      <c r="G223" s="57">
        <v>90000</v>
      </c>
      <c r="H223" s="332" t="s">
        <v>158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</row>
    <row r="224" spans="1:227" ht="15.75" thickBot="1">
      <c r="A224" s="103"/>
      <c r="B224" s="11"/>
      <c r="C224" s="195"/>
      <c r="D224" s="208"/>
      <c r="E224" s="298">
        <f>SUM(E225:E252)</f>
        <v>6764000</v>
      </c>
      <c r="F224" s="298">
        <f>SUM(F225:F252)</f>
        <v>7120600</v>
      </c>
      <c r="G224" s="75">
        <f>SUM(G225:G252)</f>
        <v>22389500</v>
      </c>
      <c r="H224" s="12" t="s">
        <v>47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</row>
    <row r="225" spans="1:227" ht="14.25">
      <c r="A225" s="410">
        <v>3412</v>
      </c>
      <c r="B225" s="13">
        <v>5151</v>
      </c>
      <c r="C225" s="173"/>
      <c r="D225" s="204"/>
      <c r="E225" s="272">
        <v>15000</v>
      </c>
      <c r="F225" s="272">
        <v>20500</v>
      </c>
      <c r="G225" s="58">
        <v>21000</v>
      </c>
      <c r="H225" s="14" t="s">
        <v>48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</row>
    <row r="226" spans="1:227" ht="14.25">
      <c r="A226" s="411"/>
      <c r="B226" s="13">
        <v>5154</v>
      </c>
      <c r="C226" s="173"/>
      <c r="D226" s="204"/>
      <c r="E226" s="272">
        <v>80000</v>
      </c>
      <c r="F226" s="272">
        <v>80000</v>
      </c>
      <c r="G226" s="58">
        <v>80000</v>
      </c>
      <c r="H226" s="14" t="s">
        <v>49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</row>
    <row r="227" spans="1:227" ht="14.25">
      <c r="A227" s="411"/>
      <c r="B227" s="17">
        <v>5171</v>
      </c>
      <c r="C227" s="191"/>
      <c r="D227" s="204"/>
      <c r="E227" s="272">
        <v>50000</v>
      </c>
      <c r="F227" s="272">
        <v>50000</v>
      </c>
      <c r="G227" s="58">
        <v>50000</v>
      </c>
      <c r="H227" s="17" t="s">
        <v>147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</row>
    <row r="228" spans="1:227" ht="15" thickBot="1">
      <c r="A228" s="412"/>
      <c r="B228" s="115">
        <v>6121</v>
      </c>
      <c r="C228" s="383"/>
      <c r="D228" s="345"/>
      <c r="E228" s="346">
        <v>0</v>
      </c>
      <c r="F228" s="346">
        <v>240000</v>
      </c>
      <c r="G228" s="347">
        <v>18000000</v>
      </c>
      <c r="H228" s="121" t="s">
        <v>370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</row>
    <row r="229" spans="1:227" ht="15" thickBot="1">
      <c r="A229" s="410">
        <v>3419</v>
      </c>
      <c r="B229" s="95">
        <v>5222</v>
      </c>
      <c r="C229" s="384"/>
      <c r="D229" s="224"/>
      <c r="E229" s="308">
        <v>400000</v>
      </c>
      <c r="F229" s="308">
        <v>500000</v>
      </c>
      <c r="G229" s="144">
        <v>0</v>
      </c>
      <c r="H229" s="97" t="s">
        <v>203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</row>
    <row r="230" spans="1:227" ht="15" thickBot="1">
      <c r="A230" s="412"/>
      <c r="B230" s="397">
        <v>5493</v>
      </c>
      <c r="C230" s="398"/>
      <c r="D230" s="399"/>
      <c r="E230" s="400">
        <v>0</v>
      </c>
      <c r="F230" s="400">
        <v>10000</v>
      </c>
      <c r="G230" s="401">
        <v>0</v>
      </c>
      <c r="H230" s="402" t="s">
        <v>410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</row>
    <row r="231" spans="1:227" ht="14.25">
      <c r="A231" s="410">
        <v>3421</v>
      </c>
      <c r="B231" s="117">
        <v>5021</v>
      </c>
      <c r="C231" s="246"/>
      <c r="D231" s="225"/>
      <c r="E231" s="273">
        <v>35000</v>
      </c>
      <c r="F231" s="273">
        <v>50000</v>
      </c>
      <c r="G231" s="163">
        <v>80000</v>
      </c>
      <c r="H231" s="122" t="s">
        <v>209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</row>
    <row r="232" spans="1:227" ht="14.25">
      <c r="A232" s="411"/>
      <c r="B232" s="13">
        <v>5137</v>
      </c>
      <c r="C232" s="173"/>
      <c r="D232" s="209"/>
      <c r="E232" s="310">
        <v>200000</v>
      </c>
      <c r="F232" s="310">
        <v>200000</v>
      </c>
      <c r="G232" s="145">
        <v>100000</v>
      </c>
      <c r="H232" s="14" t="s">
        <v>235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</row>
    <row r="233" spans="1:227" ht="14.25">
      <c r="A233" s="411"/>
      <c r="B233" s="13">
        <v>5139</v>
      </c>
      <c r="C233" s="173"/>
      <c r="D233" s="209"/>
      <c r="E233" s="310">
        <v>120000</v>
      </c>
      <c r="F233" s="310">
        <v>120000</v>
      </c>
      <c r="G233" s="145">
        <v>120000</v>
      </c>
      <c r="H233" s="14" t="s">
        <v>278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</row>
    <row r="234" spans="1:227" ht="14.25">
      <c r="A234" s="411"/>
      <c r="B234" s="17">
        <v>5139</v>
      </c>
      <c r="C234" s="191">
        <v>1</v>
      </c>
      <c r="D234" s="213"/>
      <c r="E234" s="311">
        <v>10000</v>
      </c>
      <c r="F234" s="311">
        <v>10000</v>
      </c>
      <c r="G234" s="146">
        <v>100000</v>
      </c>
      <c r="H234" s="18" t="s">
        <v>153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</row>
    <row r="235" spans="1:227" ht="14.25">
      <c r="A235" s="411"/>
      <c r="B235" s="13">
        <v>5151</v>
      </c>
      <c r="C235" s="173"/>
      <c r="D235" s="209"/>
      <c r="E235" s="310">
        <v>5000</v>
      </c>
      <c r="F235" s="310">
        <v>7000</v>
      </c>
      <c r="G235" s="145">
        <v>8000</v>
      </c>
      <c r="H235" s="14" t="s">
        <v>84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</row>
    <row r="236" spans="1:227" ht="14.25">
      <c r="A236" s="411"/>
      <c r="B236" s="13">
        <v>5153</v>
      </c>
      <c r="C236" s="173"/>
      <c r="D236" s="209"/>
      <c r="E236" s="310">
        <v>40000</v>
      </c>
      <c r="F236" s="310">
        <v>40000</v>
      </c>
      <c r="G236" s="145">
        <v>40000</v>
      </c>
      <c r="H236" s="14" t="s">
        <v>85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</row>
    <row r="237" spans="1:227" ht="14.25">
      <c r="A237" s="411"/>
      <c r="B237" s="17">
        <v>5154</v>
      </c>
      <c r="C237" s="191"/>
      <c r="D237" s="213"/>
      <c r="E237" s="311">
        <v>15000</v>
      </c>
      <c r="F237" s="311">
        <v>18000</v>
      </c>
      <c r="G237" s="146">
        <v>18000</v>
      </c>
      <c r="H237" s="18" t="s">
        <v>86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</row>
    <row r="238" spans="1:227" ht="14.25">
      <c r="A238" s="411"/>
      <c r="B238" s="17">
        <v>5162</v>
      </c>
      <c r="C238" s="191"/>
      <c r="D238" s="213"/>
      <c r="E238" s="311">
        <v>500</v>
      </c>
      <c r="F238" s="311">
        <v>500</v>
      </c>
      <c r="G238" s="146">
        <v>500</v>
      </c>
      <c r="H238" s="18" t="s">
        <v>140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</row>
    <row r="239" spans="1:227" ht="14.25">
      <c r="A239" s="411"/>
      <c r="B239" s="17">
        <v>5169</v>
      </c>
      <c r="C239" s="191"/>
      <c r="D239" s="213"/>
      <c r="E239" s="311">
        <v>200000</v>
      </c>
      <c r="F239" s="311">
        <v>200000</v>
      </c>
      <c r="G239" s="146">
        <v>200000</v>
      </c>
      <c r="H239" s="18" t="s">
        <v>221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</row>
    <row r="240" spans="1:227" ht="14.25">
      <c r="A240" s="411"/>
      <c r="B240" s="17">
        <v>5169</v>
      </c>
      <c r="C240" s="191">
        <v>1</v>
      </c>
      <c r="D240" s="213"/>
      <c r="E240" s="311">
        <v>100000</v>
      </c>
      <c r="F240" s="311">
        <v>100000</v>
      </c>
      <c r="G240" s="146">
        <v>100000</v>
      </c>
      <c r="H240" s="18" t="s">
        <v>115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</row>
    <row r="241" spans="1:227" ht="14.25">
      <c r="A241" s="411"/>
      <c r="B241" s="17">
        <v>5171</v>
      </c>
      <c r="C241" s="191"/>
      <c r="D241" s="213"/>
      <c r="E241" s="311">
        <v>300000</v>
      </c>
      <c r="F241" s="311">
        <v>300000</v>
      </c>
      <c r="G241" s="146">
        <v>300000</v>
      </c>
      <c r="H241" s="18" t="s">
        <v>154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</row>
    <row r="242" spans="1:227" ht="14.25">
      <c r="A242" s="411"/>
      <c r="B242" s="17">
        <v>5171</v>
      </c>
      <c r="C242" s="191">
        <v>1</v>
      </c>
      <c r="D242" s="213"/>
      <c r="E242" s="311">
        <v>300000</v>
      </c>
      <c r="F242" s="311">
        <v>300000</v>
      </c>
      <c r="G242" s="146">
        <v>50000</v>
      </c>
      <c r="H242" s="18" t="s">
        <v>277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</row>
    <row r="243" spans="1:227" ht="14.25">
      <c r="A243" s="411"/>
      <c r="B243" s="17">
        <v>5175</v>
      </c>
      <c r="C243" s="191"/>
      <c r="D243" s="213"/>
      <c r="E243" s="311">
        <v>2000</v>
      </c>
      <c r="F243" s="311">
        <v>2000</v>
      </c>
      <c r="G243" s="146">
        <v>2000</v>
      </c>
      <c r="H243" s="18" t="s">
        <v>132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</row>
    <row r="244" spans="1:227" ht="14.25">
      <c r="A244" s="411"/>
      <c r="B244" s="17">
        <v>5175</v>
      </c>
      <c r="C244" s="191">
        <v>1</v>
      </c>
      <c r="D244" s="213"/>
      <c r="E244" s="311">
        <v>40000</v>
      </c>
      <c r="F244" s="311">
        <v>40000</v>
      </c>
      <c r="G244" s="146">
        <v>40000</v>
      </c>
      <c r="H244" s="18" t="s">
        <v>155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</row>
    <row r="245" spans="1:227" ht="15" thickBot="1">
      <c r="A245" s="409"/>
      <c r="B245" s="17">
        <v>5194</v>
      </c>
      <c r="C245" s="191"/>
      <c r="D245" s="213"/>
      <c r="E245" s="311">
        <v>0</v>
      </c>
      <c r="F245" s="311">
        <v>9100</v>
      </c>
      <c r="G245" s="146">
        <v>10000</v>
      </c>
      <c r="H245" s="18" t="s">
        <v>377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</row>
    <row r="246" spans="1:227" ht="35.25" thickBot="1" thickTop="1">
      <c r="A246" s="396" t="s">
        <v>8</v>
      </c>
      <c r="B246" s="395" t="s">
        <v>0</v>
      </c>
      <c r="C246" s="395" t="s">
        <v>76</v>
      </c>
      <c r="D246" s="439" t="s">
        <v>246</v>
      </c>
      <c r="E246" s="254" t="s">
        <v>300</v>
      </c>
      <c r="F246" s="254" t="s">
        <v>301</v>
      </c>
      <c r="G246" s="172" t="s">
        <v>299</v>
      </c>
      <c r="H246" s="123" t="s">
        <v>306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</row>
    <row r="247" spans="1:227" ht="15" thickTop="1">
      <c r="A247" s="408">
        <v>3421</v>
      </c>
      <c r="B247" s="17">
        <v>5222</v>
      </c>
      <c r="C247" s="191"/>
      <c r="D247" s="213"/>
      <c r="E247" s="311">
        <v>148500</v>
      </c>
      <c r="F247" s="311">
        <v>148500</v>
      </c>
      <c r="G247" s="146">
        <v>0</v>
      </c>
      <c r="H247" s="18" t="s">
        <v>243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</row>
    <row r="248" spans="1:227" ht="14.25">
      <c r="A248" s="411"/>
      <c r="B248" s="17">
        <v>5493</v>
      </c>
      <c r="C248" s="191"/>
      <c r="D248" s="213"/>
      <c r="E248" s="311">
        <v>30000</v>
      </c>
      <c r="F248" s="311">
        <v>50000</v>
      </c>
      <c r="G248" s="146">
        <v>50000</v>
      </c>
      <c r="H248" s="18" t="s">
        <v>244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</row>
    <row r="249" spans="1:227" ht="15" customHeight="1">
      <c r="A249" s="411"/>
      <c r="B249" s="17">
        <v>6121</v>
      </c>
      <c r="C249" s="191"/>
      <c r="D249" s="213"/>
      <c r="E249" s="311">
        <v>3000000</v>
      </c>
      <c r="F249" s="311">
        <v>1928500</v>
      </c>
      <c r="G249" s="146">
        <v>2000000</v>
      </c>
      <c r="H249" s="359" t="s">
        <v>380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</row>
    <row r="250" spans="1:227" ht="15" customHeight="1" thickBot="1">
      <c r="A250" s="412"/>
      <c r="B250" s="43">
        <v>6122</v>
      </c>
      <c r="C250" s="377"/>
      <c r="D250" s="207"/>
      <c r="E250" s="322">
        <v>0</v>
      </c>
      <c r="F250" s="322">
        <v>1071500</v>
      </c>
      <c r="G250" s="153">
        <v>0</v>
      </c>
      <c r="H250" s="360" t="s">
        <v>333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</row>
    <row r="251" spans="1:227" ht="28.5" customHeight="1" thickBot="1">
      <c r="A251" s="143">
        <v>3429</v>
      </c>
      <c r="B251" s="164">
        <v>5222</v>
      </c>
      <c r="C251" s="388"/>
      <c r="D251" s="226"/>
      <c r="E251" s="312">
        <v>673000</v>
      </c>
      <c r="F251" s="312">
        <v>951500</v>
      </c>
      <c r="G251" s="353">
        <v>20000</v>
      </c>
      <c r="H251" s="252" t="s">
        <v>297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</row>
    <row r="252" spans="1:227" ht="16.5" customHeight="1" thickBot="1">
      <c r="A252" s="247">
        <v>3429</v>
      </c>
      <c r="B252" s="248">
        <v>5901</v>
      </c>
      <c r="C252" s="383"/>
      <c r="D252" s="249"/>
      <c r="E252" s="313">
        <v>1000000</v>
      </c>
      <c r="F252" s="313">
        <v>673500</v>
      </c>
      <c r="G252" s="354">
        <v>1000000</v>
      </c>
      <c r="H252" s="253" t="s">
        <v>296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</row>
    <row r="253" spans="1:227" ht="16.5" customHeight="1" thickBot="1">
      <c r="A253" s="104"/>
      <c r="B253" s="25"/>
      <c r="C253" s="372"/>
      <c r="D253" s="219"/>
      <c r="E253" s="302">
        <f>SUM(E254:E254)</f>
        <v>0</v>
      </c>
      <c r="F253" s="302">
        <f>SUM(F254:F254)</f>
        <v>100000</v>
      </c>
      <c r="G253" s="79">
        <f>SUM(G254:G254)</f>
        <v>0</v>
      </c>
      <c r="H253" s="50" t="s">
        <v>335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</row>
    <row r="254" spans="1:227" ht="16.5" customHeight="1" thickBot="1">
      <c r="A254" s="109">
        <v>3545</v>
      </c>
      <c r="B254" s="164">
        <v>5222</v>
      </c>
      <c r="C254" s="380"/>
      <c r="D254" s="214"/>
      <c r="E254" s="269">
        <v>0</v>
      </c>
      <c r="F254" s="269">
        <v>100000</v>
      </c>
      <c r="G254" s="76">
        <v>0</v>
      </c>
      <c r="H254" s="18" t="s">
        <v>334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</row>
    <row r="255" spans="1:227" ht="15.75" thickBot="1">
      <c r="A255" s="101"/>
      <c r="B255" s="34"/>
      <c r="C255" s="193"/>
      <c r="D255" s="227"/>
      <c r="E255" s="314">
        <f>SUM(E256:E269)</f>
        <v>1401000</v>
      </c>
      <c r="F255" s="314">
        <f>SUM(F256:F272)</f>
        <v>2334000</v>
      </c>
      <c r="G255" s="161">
        <f>SUM(G256:G272)</f>
        <v>16533000</v>
      </c>
      <c r="H255" s="35" t="s">
        <v>50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</row>
    <row r="256" spans="1:227" ht="15" thickBot="1">
      <c r="A256" s="142">
        <v>3611</v>
      </c>
      <c r="B256" s="115">
        <v>5660</v>
      </c>
      <c r="C256" s="383"/>
      <c r="D256" s="228"/>
      <c r="E256" s="315">
        <v>300000</v>
      </c>
      <c r="F256" s="315">
        <v>300000</v>
      </c>
      <c r="G256" s="150">
        <v>300000</v>
      </c>
      <c r="H256" s="140" t="s">
        <v>222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</row>
    <row r="257" spans="1:227" ht="15" thickBot="1">
      <c r="A257" s="111">
        <v>3611</v>
      </c>
      <c r="B257" s="95">
        <v>6460</v>
      </c>
      <c r="C257" s="384"/>
      <c r="D257" s="223"/>
      <c r="E257" s="316">
        <v>300000</v>
      </c>
      <c r="F257" s="316">
        <v>300000</v>
      </c>
      <c r="G257" s="148">
        <v>300000</v>
      </c>
      <c r="H257" s="140" t="s">
        <v>210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</row>
    <row r="258" spans="1:227" ht="14.25">
      <c r="A258" s="436">
        <v>3612</v>
      </c>
      <c r="B258" s="117">
        <v>5169</v>
      </c>
      <c r="C258" s="376"/>
      <c r="D258" s="348"/>
      <c r="E258" s="349">
        <v>0</v>
      </c>
      <c r="F258" s="349">
        <v>11000</v>
      </c>
      <c r="G258" s="350">
        <v>30000</v>
      </c>
      <c r="H258" s="119" t="s">
        <v>336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</row>
    <row r="259" spans="1:227" ht="14.25">
      <c r="A259" s="411"/>
      <c r="B259" s="17">
        <v>5171</v>
      </c>
      <c r="C259" s="191"/>
      <c r="D259" s="213"/>
      <c r="E259" s="311">
        <v>0</v>
      </c>
      <c r="F259" s="311">
        <v>0</v>
      </c>
      <c r="G259" s="146">
        <v>100000</v>
      </c>
      <c r="H259" s="18" t="s">
        <v>381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</row>
    <row r="260" spans="1:227" ht="14.25">
      <c r="A260" s="411"/>
      <c r="B260" s="43">
        <v>6121</v>
      </c>
      <c r="C260" s="377"/>
      <c r="D260" s="213"/>
      <c r="E260" s="311">
        <v>0</v>
      </c>
      <c r="F260" s="311">
        <v>305000</v>
      </c>
      <c r="G260" s="146">
        <v>1992000</v>
      </c>
      <c r="H260" s="18" t="s">
        <v>371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</row>
    <row r="261" spans="1:227" ht="15" thickBot="1">
      <c r="A261" s="437"/>
      <c r="B261" s="88">
        <v>6121</v>
      </c>
      <c r="C261" s="378">
        <v>1</v>
      </c>
      <c r="D261" s="364"/>
      <c r="E261" s="361">
        <v>0</v>
      </c>
      <c r="F261" s="361">
        <v>0</v>
      </c>
      <c r="G261" s="362">
        <v>10000000</v>
      </c>
      <c r="H261" s="363" t="s">
        <v>372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</row>
    <row r="262" spans="1:227" ht="14.25">
      <c r="A262" s="438">
        <v>3613</v>
      </c>
      <c r="B262" s="117">
        <v>5137</v>
      </c>
      <c r="C262" s="376"/>
      <c r="D262" s="348"/>
      <c r="E262" s="349">
        <v>0</v>
      </c>
      <c r="F262" s="349">
        <v>7500</v>
      </c>
      <c r="G262" s="350">
        <v>0</v>
      </c>
      <c r="H262" s="119" t="s">
        <v>337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</row>
    <row r="263" spans="1:227" ht="14.25">
      <c r="A263" s="425"/>
      <c r="B263" s="17">
        <v>5139</v>
      </c>
      <c r="C263" s="191"/>
      <c r="D263" s="213"/>
      <c r="E263" s="311">
        <v>0</v>
      </c>
      <c r="F263" s="311">
        <v>2500</v>
      </c>
      <c r="G263" s="146">
        <v>0</v>
      </c>
      <c r="H263" s="18" t="s">
        <v>338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</row>
    <row r="264" spans="1:227" ht="14.25">
      <c r="A264" s="425"/>
      <c r="B264" s="17">
        <v>5151</v>
      </c>
      <c r="C264" s="191"/>
      <c r="D264" s="213"/>
      <c r="E264" s="311">
        <v>100000</v>
      </c>
      <c r="F264" s="311">
        <v>100000</v>
      </c>
      <c r="G264" s="146">
        <v>50000</v>
      </c>
      <c r="H264" s="18" t="s">
        <v>160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</row>
    <row r="265" spans="1:227" ht="14.25">
      <c r="A265" s="425"/>
      <c r="B265" s="17">
        <v>5153</v>
      </c>
      <c r="C265" s="191"/>
      <c r="D265" s="213"/>
      <c r="E265" s="311">
        <v>100000</v>
      </c>
      <c r="F265" s="311">
        <v>230000</v>
      </c>
      <c r="G265" s="146">
        <v>200000</v>
      </c>
      <c r="H265" s="18" t="s">
        <v>141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</row>
    <row r="266" spans="1:227" ht="14.25">
      <c r="A266" s="425"/>
      <c r="B266" s="17">
        <v>5154</v>
      </c>
      <c r="C266" s="191"/>
      <c r="D266" s="213"/>
      <c r="E266" s="311">
        <v>100000</v>
      </c>
      <c r="F266" s="311">
        <v>170000</v>
      </c>
      <c r="G266" s="146">
        <v>120000</v>
      </c>
      <c r="H266" s="18" t="s">
        <v>142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</row>
    <row r="267" spans="1:227" ht="14.25">
      <c r="A267" s="425"/>
      <c r="B267" s="17">
        <v>5162</v>
      </c>
      <c r="C267" s="191"/>
      <c r="D267" s="213"/>
      <c r="E267" s="311">
        <v>1000</v>
      </c>
      <c r="F267" s="311">
        <v>1000</v>
      </c>
      <c r="G267" s="146">
        <v>1000</v>
      </c>
      <c r="H267" s="18" t="s">
        <v>143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</row>
    <row r="268" spans="1:227" ht="14.25">
      <c r="A268" s="425"/>
      <c r="B268" s="17">
        <v>5169</v>
      </c>
      <c r="C268" s="191"/>
      <c r="D268" s="213"/>
      <c r="E268" s="311">
        <v>0</v>
      </c>
      <c r="F268" s="311">
        <v>20100</v>
      </c>
      <c r="G268" s="146">
        <v>20000</v>
      </c>
      <c r="H268" s="18" t="s">
        <v>339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</row>
    <row r="269" spans="1:227" ht="14.25" customHeight="1">
      <c r="A269" s="425"/>
      <c r="B269" s="17">
        <v>5171</v>
      </c>
      <c r="C269" s="191"/>
      <c r="D269" s="213"/>
      <c r="E269" s="311">
        <v>500000</v>
      </c>
      <c r="F269" s="311">
        <v>500000</v>
      </c>
      <c r="G269" s="146">
        <v>20000</v>
      </c>
      <c r="H269" s="18" t="s">
        <v>386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</row>
    <row r="270" spans="1:227" ht="14.25" customHeight="1">
      <c r="A270" s="425"/>
      <c r="B270" s="17">
        <v>6121</v>
      </c>
      <c r="C270" s="191"/>
      <c r="D270" s="213"/>
      <c r="E270" s="311">
        <v>0</v>
      </c>
      <c r="F270" s="311">
        <v>153900</v>
      </c>
      <c r="G270" s="146">
        <v>100000</v>
      </c>
      <c r="H270" s="18" t="s">
        <v>340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</row>
    <row r="271" spans="1:227" ht="14.25" customHeight="1">
      <c r="A271" s="425"/>
      <c r="B271" s="19">
        <v>6121</v>
      </c>
      <c r="C271" s="199">
        <v>1</v>
      </c>
      <c r="D271" s="365"/>
      <c r="E271" s="366">
        <v>0</v>
      </c>
      <c r="F271" s="366">
        <v>0</v>
      </c>
      <c r="G271" s="403">
        <v>3060000</v>
      </c>
      <c r="H271" s="18" t="s">
        <v>199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</row>
    <row r="272" spans="1:227" ht="14.25" customHeight="1" thickBot="1">
      <c r="A272" s="426"/>
      <c r="B272" s="88">
        <v>6122</v>
      </c>
      <c r="C272" s="378"/>
      <c r="D272" s="217"/>
      <c r="E272" s="351">
        <v>0</v>
      </c>
      <c r="F272" s="351">
        <v>233000</v>
      </c>
      <c r="G272" s="440">
        <v>240000</v>
      </c>
      <c r="H272" s="89" t="s">
        <v>341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</row>
    <row r="273" spans="1:227" ht="15.75" thickBot="1">
      <c r="A273" s="101"/>
      <c r="B273" s="34"/>
      <c r="C273" s="193"/>
      <c r="D273" s="229"/>
      <c r="E273" s="317">
        <f>SUM(E274:E326)</f>
        <v>43560000</v>
      </c>
      <c r="F273" s="317">
        <f>SUM(F274:F326)</f>
        <v>58714200</v>
      </c>
      <c r="G273" s="160">
        <f>SUM(G274:G326)</f>
        <v>34573700</v>
      </c>
      <c r="H273" s="35" t="s">
        <v>25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</row>
    <row r="274" spans="1:227" ht="14.25">
      <c r="A274" s="430">
        <v>3631</v>
      </c>
      <c r="B274" s="82">
        <v>5137</v>
      </c>
      <c r="C274" s="374"/>
      <c r="D274" s="206"/>
      <c r="E274" s="318">
        <v>20000</v>
      </c>
      <c r="F274" s="318">
        <v>20000</v>
      </c>
      <c r="G274" s="151">
        <v>50000</v>
      </c>
      <c r="H274" s="83" t="s">
        <v>375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</row>
    <row r="275" spans="1:227" ht="14.25">
      <c r="A275" s="431"/>
      <c r="B275" s="84">
        <v>5139</v>
      </c>
      <c r="C275" s="381"/>
      <c r="D275" s="218"/>
      <c r="E275" s="319">
        <v>10000</v>
      </c>
      <c r="F275" s="319">
        <v>10000</v>
      </c>
      <c r="G275" s="147">
        <v>5000</v>
      </c>
      <c r="H275" s="85" t="s">
        <v>144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</row>
    <row r="276" spans="1:227" ht="14.25">
      <c r="A276" s="431"/>
      <c r="B276" s="13">
        <v>5154</v>
      </c>
      <c r="C276" s="173"/>
      <c r="D276" s="209"/>
      <c r="E276" s="310">
        <v>250000</v>
      </c>
      <c r="F276" s="310">
        <v>250000</v>
      </c>
      <c r="G276" s="145">
        <v>200000</v>
      </c>
      <c r="H276" s="14" t="s">
        <v>80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</row>
    <row r="277" spans="1:227" ht="14.25">
      <c r="A277" s="431"/>
      <c r="B277" s="27">
        <v>5171</v>
      </c>
      <c r="C277" s="198"/>
      <c r="D277" s="205"/>
      <c r="E277" s="320">
        <v>50000</v>
      </c>
      <c r="F277" s="320">
        <v>50000</v>
      </c>
      <c r="G277" s="152">
        <v>10000</v>
      </c>
      <c r="H277" s="41" t="s">
        <v>81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</row>
    <row r="278" spans="1:227" ht="14.25">
      <c r="A278" s="431"/>
      <c r="B278" s="17">
        <v>6121</v>
      </c>
      <c r="C278" s="198"/>
      <c r="D278" s="205"/>
      <c r="E278" s="320">
        <v>8000000</v>
      </c>
      <c r="F278" s="320">
        <v>12100000</v>
      </c>
      <c r="G278" s="152">
        <v>2000000</v>
      </c>
      <c r="H278" s="41" t="s">
        <v>148</v>
      </c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</row>
    <row r="279" spans="1:227" ht="15" thickBot="1">
      <c r="A279" s="432"/>
      <c r="B279" s="15">
        <v>6121</v>
      </c>
      <c r="C279" s="174">
        <v>1</v>
      </c>
      <c r="D279" s="210"/>
      <c r="E279" s="328">
        <v>0</v>
      </c>
      <c r="F279" s="328">
        <v>0</v>
      </c>
      <c r="G279" s="158">
        <v>300000</v>
      </c>
      <c r="H279" s="16" t="s">
        <v>392</v>
      </c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</row>
    <row r="280" spans="1:227" ht="35.25" thickBot="1" thickTop="1">
      <c r="A280" s="396" t="s">
        <v>8</v>
      </c>
      <c r="B280" s="10" t="s">
        <v>0</v>
      </c>
      <c r="C280" s="395" t="s">
        <v>76</v>
      </c>
      <c r="D280" s="222" t="s">
        <v>246</v>
      </c>
      <c r="E280" s="254" t="s">
        <v>300</v>
      </c>
      <c r="F280" s="254" t="s">
        <v>301</v>
      </c>
      <c r="G280" s="172" t="s">
        <v>299</v>
      </c>
      <c r="H280" s="123" t="s">
        <v>306</v>
      </c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</row>
    <row r="281" spans="1:227" ht="15" thickTop="1">
      <c r="A281" s="410">
        <v>3632</v>
      </c>
      <c r="B281" s="116">
        <v>5137</v>
      </c>
      <c r="C281" s="246"/>
      <c r="D281" s="225"/>
      <c r="E281" s="321">
        <v>20000</v>
      </c>
      <c r="F281" s="321">
        <v>20000</v>
      </c>
      <c r="G281" s="149">
        <v>10000</v>
      </c>
      <c r="H281" s="122" t="s">
        <v>223</v>
      </c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</row>
    <row r="282" spans="1:227" ht="14.25">
      <c r="A282" s="411"/>
      <c r="B282" s="13">
        <v>5139</v>
      </c>
      <c r="C282" s="173"/>
      <c r="D282" s="209"/>
      <c r="E282" s="310">
        <v>10000</v>
      </c>
      <c r="F282" s="310">
        <v>10000</v>
      </c>
      <c r="G282" s="145">
        <v>5000</v>
      </c>
      <c r="H282" s="14" t="s">
        <v>172</v>
      </c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</row>
    <row r="283" spans="1:227" ht="14.25">
      <c r="A283" s="411"/>
      <c r="B283" s="13">
        <v>5151</v>
      </c>
      <c r="C283" s="173"/>
      <c r="D283" s="213"/>
      <c r="E283" s="311">
        <v>1500</v>
      </c>
      <c r="F283" s="311">
        <v>1500</v>
      </c>
      <c r="G283" s="146">
        <v>1500</v>
      </c>
      <c r="H283" s="14" t="s">
        <v>51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</row>
    <row r="284" spans="1:227" ht="14.25">
      <c r="A284" s="411"/>
      <c r="B284" s="17">
        <v>5169</v>
      </c>
      <c r="C284" s="198"/>
      <c r="D284" s="213"/>
      <c r="E284" s="311">
        <v>10000</v>
      </c>
      <c r="F284" s="311">
        <v>10000</v>
      </c>
      <c r="G284" s="146">
        <v>10000</v>
      </c>
      <c r="H284" s="41" t="s">
        <v>171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</row>
    <row r="285" spans="1:227" ht="14.25">
      <c r="A285" s="411"/>
      <c r="B285" s="17">
        <v>5171</v>
      </c>
      <c r="C285" s="198"/>
      <c r="D285" s="213"/>
      <c r="E285" s="311">
        <v>60000</v>
      </c>
      <c r="F285" s="311">
        <v>60000</v>
      </c>
      <c r="G285" s="146">
        <v>60000</v>
      </c>
      <c r="H285" s="41" t="s">
        <v>236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</row>
    <row r="286" spans="1:227" ht="15" thickBot="1">
      <c r="A286" s="412"/>
      <c r="B286" s="15">
        <v>5901</v>
      </c>
      <c r="C286" s="174"/>
      <c r="D286" s="207"/>
      <c r="E286" s="322">
        <v>100000</v>
      </c>
      <c r="F286" s="322">
        <v>100000</v>
      </c>
      <c r="G286" s="153">
        <v>100000</v>
      </c>
      <c r="H286" s="16" t="s">
        <v>290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</row>
    <row r="287" spans="1:227" ht="14.25">
      <c r="A287" s="410">
        <v>3633</v>
      </c>
      <c r="B287" s="117">
        <v>5171</v>
      </c>
      <c r="C287" s="374"/>
      <c r="D287" s="211"/>
      <c r="E287" s="323">
        <v>500</v>
      </c>
      <c r="F287" s="323">
        <v>500</v>
      </c>
      <c r="G287" s="154">
        <v>500</v>
      </c>
      <c r="H287" s="83" t="s">
        <v>161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</row>
    <row r="288" spans="1:227" ht="14.25">
      <c r="A288" s="411"/>
      <c r="B288" s="17">
        <v>6121</v>
      </c>
      <c r="C288" s="381"/>
      <c r="D288" s="214"/>
      <c r="E288" s="324">
        <v>100000</v>
      </c>
      <c r="F288" s="311">
        <v>100000</v>
      </c>
      <c r="G288" s="155">
        <v>100000</v>
      </c>
      <c r="H288" s="85" t="s">
        <v>173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</row>
    <row r="289" spans="1:227" ht="14.25">
      <c r="A289" s="411"/>
      <c r="B289" s="27">
        <v>6121</v>
      </c>
      <c r="C289" s="191">
        <v>1</v>
      </c>
      <c r="D289" s="214"/>
      <c r="E289" s="269">
        <v>150000</v>
      </c>
      <c r="F289" s="268">
        <v>150000</v>
      </c>
      <c r="G289" s="76">
        <v>150000</v>
      </c>
      <c r="H289" s="18" t="s">
        <v>169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</row>
    <row r="290" spans="1:227" ht="14.25">
      <c r="A290" s="411"/>
      <c r="B290" s="17">
        <v>6121</v>
      </c>
      <c r="C290" s="198">
        <v>2</v>
      </c>
      <c r="D290" s="213"/>
      <c r="E290" s="311">
        <v>300000</v>
      </c>
      <c r="F290" s="311">
        <v>1618000</v>
      </c>
      <c r="G290" s="146">
        <v>500000</v>
      </c>
      <c r="H290" s="41" t="s">
        <v>376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</row>
    <row r="291" spans="1:227" ht="15" thickBot="1">
      <c r="A291" s="412"/>
      <c r="B291" s="15">
        <v>6121</v>
      </c>
      <c r="C291" s="174">
        <v>3</v>
      </c>
      <c r="D291" s="210"/>
      <c r="E291" s="328">
        <v>0</v>
      </c>
      <c r="F291" s="328">
        <v>277000</v>
      </c>
      <c r="G291" s="158">
        <v>600000</v>
      </c>
      <c r="H291" s="16" t="s">
        <v>382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</row>
    <row r="292" spans="1:227" ht="14.25">
      <c r="A292" s="410">
        <v>3639</v>
      </c>
      <c r="B292" s="117">
        <v>5137</v>
      </c>
      <c r="C292" s="246"/>
      <c r="D292" s="225"/>
      <c r="E292" s="321">
        <v>30000</v>
      </c>
      <c r="F292" s="321">
        <v>50000</v>
      </c>
      <c r="G292" s="149">
        <v>50000</v>
      </c>
      <c r="H292" s="122" t="s">
        <v>279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</row>
    <row r="293" spans="1:227" ht="14.25">
      <c r="A293" s="411"/>
      <c r="B293" s="23">
        <v>5137</v>
      </c>
      <c r="C293" s="173">
        <v>1</v>
      </c>
      <c r="D293" s="209"/>
      <c r="E293" s="310">
        <v>50000</v>
      </c>
      <c r="F293" s="310">
        <v>50000</v>
      </c>
      <c r="G293" s="145">
        <v>0</v>
      </c>
      <c r="H293" s="14" t="s">
        <v>189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</row>
    <row r="294" spans="1:227" ht="14.25">
      <c r="A294" s="411"/>
      <c r="B294" s="134">
        <v>5139</v>
      </c>
      <c r="C294" s="387"/>
      <c r="D294" s="204"/>
      <c r="E294" s="325">
        <v>100000</v>
      </c>
      <c r="F294" s="325">
        <v>100000</v>
      </c>
      <c r="G294" s="156">
        <v>100000</v>
      </c>
      <c r="H294" s="48" t="s">
        <v>174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</row>
    <row r="295" spans="1:227" ht="14.25">
      <c r="A295" s="411"/>
      <c r="B295" s="13">
        <v>5162</v>
      </c>
      <c r="C295" s="173"/>
      <c r="D295" s="209"/>
      <c r="E295" s="310">
        <v>1000</v>
      </c>
      <c r="F295" s="310">
        <v>1000</v>
      </c>
      <c r="G295" s="145">
        <v>1000</v>
      </c>
      <c r="H295" s="14" t="s">
        <v>224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</row>
    <row r="296" spans="1:227" ht="14.25">
      <c r="A296" s="411"/>
      <c r="B296" s="13">
        <v>5164</v>
      </c>
      <c r="C296" s="173"/>
      <c r="D296" s="209"/>
      <c r="E296" s="310">
        <v>0</v>
      </c>
      <c r="F296" s="310">
        <v>400</v>
      </c>
      <c r="G296" s="145">
        <v>400</v>
      </c>
      <c r="H296" s="14" t="s">
        <v>342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</row>
    <row r="297" spans="1:227" ht="14.25">
      <c r="A297" s="411"/>
      <c r="B297" s="13">
        <v>5165</v>
      </c>
      <c r="C297" s="173"/>
      <c r="D297" s="209"/>
      <c r="E297" s="310">
        <v>0</v>
      </c>
      <c r="F297" s="310">
        <v>400</v>
      </c>
      <c r="G297" s="145">
        <v>0</v>
      </c>
      <c r="H297" s="14" t="s">
        <v>378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</row>
    <row r="298" spans="1:227" ht="14.25">
      <c r="A298" s="411"/>
      <c r="B298" s="13">
        <v>5169</v>
      </c>
      <c r="C298" s="173"/>
      <c r="D298" s="209"/>
      <c r="E298" s="310">
        <v>100000</v>
      </c>
      <c r="F298" s="310">
        <v>100000</v>
      </c>
      <c r="G298" s="145">
        <v>50000</v>
      </c>
      <c r="H298" s="14" t="s">
        <v>379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</row>
    <row r="299" spans="1:227" ht="14.25">
      <c r="A299" s="411"/>
      <c r="B299" s="13">
        <v>5171</v>
      </c>
      <c r="C299" s="173"/>
      <c r="D299" s="209"/>
      <c r="E299" s="310">
        <v>1000000</v>
      </c>
      <c r="F299" s="310">
        <v>1000000</v>
      </c>
      <c r="G299" s="145">
        <v>200000</v>
      </c>
      <c r="H299" s="14" t="s">
        <v>396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</row>
    <row r="300" spans="1:227" ht="14.25">
      <c r="A300" s="411"/>
      <c r="B300" s="13">
        <v>5171</v>
      </c>
      <c r="C300" s="173">
        <v>1</v>
      </c>
      <c r="D300" s="209"/>
      <c r="E300" s="310">
        <v>300000</v>
      </c>
      <c r="F300" s="310">
        <v>300000</v>
      </c>
      <c r="G300" s="145">
        <v>50000</v>
      </c>
      <c r="H300" s="14" t="s">
        <v>281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</row>
    <row r="301" spans="1:227" ht="14.25">
      <c r="A301" s="411"/>
      <c r="B301" s="47">
        <v>5171</v>
      </c>
      <c r="C301" s="387">
        <v>2</v>
      </c>
      <c r="D301" s="204"/>
      <c r="E301" s="325">
        <v>800000</v>
      </c>
      <c r="F301" s="325">
        <v>800000</v>
      </c>
      <c r="G301" s="156">
        <v>100000</v>
      </c>
      <c r="H301" s="48" t="s">
        <v>217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</row>
    <row r="302" spans="1:227" ht="14.25">
      <c r="A302" s="411"/>
      <c r="B302" s="47">
        <v>5189</v>
      </c>
      <c r="C302" s="387"/>
      <c r="D302" s="204"/>
      <c r="E302" s="325">
        <v>0</v>
      </c>
      <c r="F302" s="325">
        <v>500000</v>
      </c>
      <c r="G302" s="156">
        <v>0</v>
      </c>
      <c r="H302" s="48" t="s">
        <v>343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</row>
    <row r="303" spans="1:227" ht="14.25">
      <c r="A303" s="411"/>
      <c r="B303" s="47">
        <v>5362</v>
      </c>
      <c r="C303" s="387"/>
      <c r="D303" s="204"/>
      <c r="E303" s="325">
        <v>0</v>
      </c>
      <c r="F303" s="325">
        <v>8100</v>
      </c>
      <c r="G303" s="156">
        <v>0</v>
      </c>
      <c r="H303" s="14" t="s">
        <v>344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</row>
    <row r="304" spans="1:227" ht="14.25">
      <c r="A304" s="411"/>
      <c r="B304" s="13">
        <v>5901</v>
      </c>
      <c r="C304" s="173"/>
      <c r="D304" s="209"/>
      <c r="E304" s="310">
        <v>40000</v>
      </c>
      <c r="F304" s="310">
        <v>40000</v>
      </c>
      <c r="G304" s="145">
        <v>40000</v>
      </c>
      <c r="H304" s="14" t="s">
        <v>280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</row>
    <row r="305" spans="1:227" ht="14.25">
      <c r="A305" s="411"/>
      <c r="B305" s="40">
        <v>5901</v>
      </c>
      <c r="C305" s="381">
        <v>1</v>
      </c>
      <c r="D305" s="218"/>
      <c r="E305" s="320">
        <v>4000000</v>
      </c>
      <c r="F305" s="320">
        <v>4000000</v>
      </c>
      <c r="G305" s="152">
        <v>4000000</v>
      </c>
      <c r="H305" s="41" t="s">
        <v>282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</row>
    <row r="306" spans="1:227" ht="14.25">
      <c r="A306" s="411"/>
      <c r="B306" s="47">
        <v>5901</v>
      </c>
      <c r="C306" s="387">
        <v>2</v>
      </c>
      <c r="D306" s="204"/>
      <c r="E306" s="310">
        <v>0</v>
      </c>
      <c r="F306" s="310">
        <v>0</v>
      </c>
      <c r="G306" s="145">
        <v>200000</v>
      </c>
      <c r="H306" s="14" t="s">
        <v>390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</row>
    <row r="307" spans="1:227" ht="14.25">
      <c r="A307" s="411"/>
      <c r="B307" s="47">
        <v>5901</v>
      </c>
      <c r="C307" s="387">
        <v>3</v>
      </c>
      <c r="D307" s="204"/>
      <c r="E307" s="310">
        <v>0</v>
      </c>
      <c r="F307" s="310">
        <v>0</v>
      </c>
      <c r="G307" s="145">
        <v>300000</v>
      </c>
      <c r="H307" s="14" t="s">
        <v>391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</row>
    <row r="308" spans="1:227" ht="14.25">
      <c r="A308" s="411"/>
      <c r="B308" s="47">
        <v>5901</v>
      </c>
      <c r="C308" s="387">
        <v>4</v>
      </c>
      <c r="D308" s="204"/>
      <c r="E308" s="310">
        <v>0</v>
      </c>
      <c r="F308" s="310">
        <v>0</v>
      </c>
      <c r="G308" s="145">
        <v>1000000</v>
      </c>
      <c r="H308" s="14" t="s">
        <v>398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</row>
    <row r="309" spans="1:227" ht="14.25">
      <c r="A309" s="411"/>
      <c r="B309" s="47">
        <v>5901</v>
      </c>
      <c r="C309" s="387">
        <v>5</v>
      </c>
      <c r="D309" s="204"/>
      <c r="E309" s="310">
        <v>0</v>
      </c>
      <c r="F309" s="310">
        <v>0</v>
      </c>
      <c r="G309" s="145">
        <v>100000</v>
      </c>
      <c r="H309" s="14" t="s">
        <v>399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</row>
    <row r="310" spans="1:227" ht="14.25">
      <c r="A310" s="411"/>
      <c r="B310" s="13">
        <v>6121</v>
      </c>
      <c r="C310" s="173"/>
      <c r="D310" s="209"/>
      <c r="E310" s="310">
        <v>8000000</v>
      </c>
      <c r="F310" s="310">
        <v>13080000</v>
      </c>
      <c r="G310" s="145">
        <v>8000000</v>
      </c>
      <c r="H310" s="14" t="s">
        <v>112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</row>
    <row r="311" spans="1:227" ht="14.25">
      <c r="A311" s="411"/>
      <c r="B311" s="13">
        <v>6121</v>
      </c>
      <c r="C311" s="173">
        <v>1</v>
      </c>
      <c r="D311" s="209"/>
      <c r="E311" s="310">
        <v>0</v>
      </c>
      <c r="F311" s="310">
        <v>50000</v>
      </c>
      <c r="G311" s="145">
        <v>3000000</v>
      </c>
      <c r="H311" s="14" t="s">
        <v>387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</row>
    <row r="312" spans="1:227" ht="14.25">
      <c r="A312" s="411"/>
      <c r="B312" s="40">
        <v>6121</v>
      </c>
      <c r="C312" s="381">
        <v>2</v>
      </c>
      <c r="D312" s="230"/>
      <c r="E312" s="320">
        <v>3000000</v>
      </c>
      <c r="F312" s="320">
        <v>3000000</v>
      </c>
      <c r="G312" s="152">
        <v>0</v>
      </c>
      <c r="H312" s="85" t="s">
        <v>211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</row>
    <row r="313" spans="1:227" ht="14.25">
      <c r="A313" s="411"/>
      <c r="B313" s="40">
        <v>6121</v>
      </c>
      <c r="C313" s="381">
        <v>3</v>
      </c>
      <c r="D313" s="441"/>
      <c r="E313" s="320">
        <v>0</v>
      </c>
      <c r="F313" s="320">
        <v>180000</v>
      </c>
      <c r="G313" s="152">
        <v>0</v>
      </c>
      <c r="H313" s="85" t="s">
        <v>411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</row>
    <row r="314" spans="1:227" ht="14.25">
      <c r="A314" s="411"/>
      <c r="B314" s="40">
        <v>6122</v>
      </c>
      <c r="C314" s="381"/>
      <c r="D314" s="218"/>
      <c r="E314" s="320">
        <v>4500000</v>
      </c>
      <c r="F314" s="320">
        <v>4500000</v>
      </c>
      <c r="G314" s="152">
        <v>4500000</v>
      </c>
      <c r="H314" s="85" t="s">
        <v>237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</row>
    <row r="315" spans="1:227" ht="15" thickBot="1">
      <c r="A315" s="412"/>
      <c r="B315" s="115">
        <v>6130</v>
      </c>
      <c r="C315" s="383"/>
      <c r="D315" s="228"/>
      <c r="E315" s="315">
        <v>2000000</v>
      </c>
      <c r="F315" s="315">
        <v>5430000</v>
      </c>
      <c r="G315" s="150">
        <v>5000000</v>
      </c>
      <c r="H315" s="121" t="s">
        <v>145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</row>
    <row r="316" spans="1:227" ht="35.25" thickBot="1" thickTop="1">
      <c r="A316" s="396" t="s">
        <v>8</v>
      </c>
      <c r="B316" s="395" t="s">
        <v>0</v>
      </c>
      <c r="C316" s="395" t="s">
        <v>76</v>
      </c>
      <c r="D316" s="439" t="s">
        <v>246</v>
      </c>
      <c r="E316" s="254" t="s">
        <v>300</v>
      </c>
      <c r="F316" s="254" t="s">
        <v>301</v>
      </c>
      <c r="G316" s="172" t="s">
        <v>299</v>
      </c>
      <c r="H316" s="123" t="s">
        <v>306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</row>
    <row r="317" spans="1:227" ht="15" thickTop="1">
      <c r="A317" s="410">
        <v>3699</v>
      </c>
      <c r="B317" s="117">
        <v>5137</v>
      </c>
      <c r="C317" s="246"/>
      <c r="D317" s="442"/>
      <c r="E317" s="321">
        <v>20000</v>
      </c>
      <c r="F317" s="321">
        <v>190000</v>
      </c>
      <c r="G317" s="149">
        <v>20000</v>
      </c>
      <c r="H317" s="122" t="s">
        <v>238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</row>
    <row r="318" spans="1:227" ht="14.25">
      <c r="A318" s="411"/>
      <c r="B318" s="13">
        <v>5139</v>
      </c>
      <c r="C318" s="173"/>
      <c r="D318" s="209"/>
      <c r="E318" s="310">
        <v>10000</v>
      </c>
      <c r="F318" s="310">
        <v>10000</v>
      </c>
      <c r="G318" s="145">
        <v>10000</v>
      </c>
      <c r="H318" s="14" t="s">
        <v>230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</row>
    <row r="319" spans="1:227" ht="14.25">
      <c r="A319" s="411"/>
      <c r="B319" s="13">
        <v>5151</v>
      </c>
      <c r="C319" s="173"/>
      <c r="D319" s="209"/>
      <c r="E319" s="310">
        <v>25000</v>
      </c>
      <c r="F319" s="310">
        <v>45000</v>
      </c>
      <c r="G319" s="145">
        <v>45000</v>
      </c>
      <c r="H319" s="14" t="s">
        <v>175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</row>
    <row r="320" spans="1:227" ht="14.25">
      <c r="A320" s="411"/>
      <c r="B320" s="13">
        <v>5162</v>
      </c>
      <c r="C320" s="173"/>
      <c r="D320" s="209"/>
      <c r="E320" s="310">
        <v>0</v>
      </c>
      <c r="F320" s="310">
        <v>300</v>
      </c>
      <c r="G320" s="145">
        <v>300</v>
      </c>
      <c r="H320" s="14" t="s">
        <v>345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</row>
    <row r="321" spans="1:227" ht="14.25">
      <c r="A321" s="411"/>
      <c r="B321" s="13">
        <v>5169</v>
      </c>
      <c r="C321" s="173"/>
      <c r="D321" s="209"/>
      <c r="E321" s="310">
        <v>2000</v>
      </c>
      <c r="F321" s="310">
        <v>2000</v>
      </c>
      <c r="G321" s="145">
        <v>5000</v>
      </c>
      <c r="H321" s="14" t="s">
        <v>231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</row>
    <row r="322" spans="1:227" ht="14.25">
      <c r="A322" s="411"/>
      <c r="B322" s="13">
        <v>5171</v>
      </c>
      <c r="C322" s="173"/>
      <c r="D322" s="209"/>
      <c r="E322" s="310">
        <v>1500000</v>
      </c>
      <c r="F322" s="310">
        <v>1500000</v>
      </c>
      <c r="G322" s="145">
        <v>50000</v>
      </c>
      <c r="H322" s="14" t="s">
        <v>374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</row>
    <row r="323" spans="1:227" ht="14.25">
      <c r="A323" s="411"/>
      <c r="B323" s="13">
        <v>6121</v>
      </c>
      <c r="C323" s="173"/>
      <c r="D323" s="209"/>
      <c r="E323" s="310">
        <v>0</v>
      </c>
      <c r="F323" s="310">
        <v>0</v>
      </c>
      <c r="G323" s="145">
        <v>3500000</v>
      </c>
      <c r="H323" s="14" t="s">
        <v>373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</row>
    <row r="324" spans="1:227" ht="14.25">
      <c r="A324" s="411"/>
      <c r="B324" s="13">
        <v>5901</v>
      </c>
      <c r="C324" s="173"/>
      <c r="D324" s="209"/>
      <c r="E324" s="310">
        <v>0</v>
      </c>
      <c r="F324" s="310">
        <v>0</v>
      </c>
      <c r="G324" s="145">
        <v>150000</v>
      </c>
      <c r="H324" s="14" t="s">
        <v>401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</row>
    <row r="325" spans="1:227" ht="14.25">
      <c r="A325" s="411"/>
      <c r="B325" s="17">
        <v>5493</v>
      </c>
      <c r="C325" s="198"/>
      <c r="D325" s="205"/>
      <c r="E325" s="320">
        <v>4500000</v>
      </c>
      <c r="F325" s="320">
        <v>4500000</v>
      </c>
      <c r="G325" s="152">
        <v>0</v>
      </c>
      <c r="H325" s="41" t="s">
        <v>225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</row>
    <row r="326" spans="1:227" ht="15" thickBot="1">
      <c r="A326" s="412"/>
      <c r="B326" s="115">
        <v>6371</v>
      </c>
      <c r="C326" s="383"/>
      <c r="D326" s="228"/>
      <c r="E326" s="315">
        <v>4500000</v>
      </c>
      <c r="F326" s="315">
        <v>4500000</v>
      </c>
      <c r="G326" s="150">
        <v>0</v>
      </c>
      <c r="H326" s="121" t="s">
        <v>226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</row>
    <row r="327" spans="1:227" ht="15.75" thickBot="1">
      <c r="A327" s="166"/>
      <c r="B327" s="167"/>
      <c r="C327" s="389"/>
      <c r="D327" s="231"/>
      <c r="E327" s="326">
        <f>SUM(E328:E328)</f>
        <v>3300000</v>
      </c>
      <c r="F327" s="326">
        <f>SUM(F328:F328)</f>
        <v>3458300</v>
      </c>
      <c r="G327" s="171">
        <f>SUM(G328:G328)</f>
        <v>3500000</v>
      </c>
      <c r="H327" s="168" t="s">
        <v>28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</row>
    <row r="328" spans="1:227" ht="15" thickBot="1">
      <c r="A328" s="137">
        <v>3719</v>
      </c>
      <c r="B328" s="138">
        <v>5493</v>
      </c>
      <c r="C328" s="390"/>
      <c r="D328" s="232"/>
      <c r="E328" s="316">
        <v>3300000</v>
      </c>
      <c r="F328" s="316">
        <v>3458300</v>
      </c>
      <c r="G328" s="148">
        <v>3500000</v>
      </c>
      <c r="H328" s="139" t="s">
        <v>227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</row>
    <row r="329" spans="1:227" ht="15">
      <c r="A329" s="110"/>
      <c r="B329" s="36"/>
      <c r="C329" s="196"/>
      <c r="D329" s="233"/>
      <c r="E329" s="327">
        <f>SUM(E330:E338)</f>
        <v>978300</v>
      </c>
      <c r="F329" s="327">
        <f>SUM(F330:F338)</f>
        <v>1178300</v>
      </c>
      <c r="G329" s="169">
        <f>SUM(G330:G338)</f>
        <v>733300</v>
      </c>
      <c r="H329" s="126" t="s">
        <v>53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</row>
    <row r="330" spans="1:227" ht="15">
      <c r="A330" s="408">
        <v>3722</v>
      </c>
      <c r="B330" s="27">
        <v>5164</v>
      </c>
      <c r="C330" s="198"/>
      <c r="D330" s="240"/>
      <c r="E330" s="320">
        <v>15000</v>
      </c>
      <c r="F330" s="320">
        <v>15000</v>
      </c>
      <c r="G330" s="241">
        <v>0</v>
      </c>
      <c r="H330" s="41" t="s">
        <v>283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</row>
    <row r="331" spans="1:227" ht="14.25">
      <c r="A331" s="411"/>
      <c r="B331" s="27">
        <v>5169</v>
      </c>
      <c r="C331" s="198"/>
      <c r="D331" s="205"/>
      <c r="E331" s="320">
        <v>300000</v>
      </c>
      <c r="F331" s="320">
        <v>300000</v>
      </c>
      <c r="G331" s="152">
        <v>250000</v>
      </c>
      <c r="H331" s="41" t="s">
        <v>228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</row>
    <row r="332" spans="1:227" ht="14.25">
      <c r="A332" s="411"/>
      <c r="B332" s="13">
        <v>5169</v>
      </c>
      <c r="C332" s="173">
        <v>1</v>
      </c>
      <c r="D332" s="209"/>
      <c r="E332" s="310">
        <v>13300</v>
      </c>
      <c r="F332" s="310">
        <v>13300</v>
      </c>
      <c r="G332" s="145">
        <v>13300</v>
      </c>
      <c r="H332" s="14" t="s">
        <v>162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</row>
    <row r="333" spans="1:227" ht="15" thickBot="1">
      <c r="A333" s="412"/>
      <c r="B333" s="115">
        <v>5169</v>
      </c>
      <c r="C333" s="383">
        <v>2</v>
      </c>
      <c r="D333" s="228"/>
      <c r="E333" s="315">
        <v>70000</v>
      </c>
      <c r="F333" s="315">
        <v>100000</v>
      </c>
      <c r="G333" s="150">
        <v>100000</v>
      </c>
      <c r="H333" s="121" t="s">
        <v>229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</row>
    <row r="334" spans="1:227" ht="14.25">
      <c r="A334" s="410">
        <v>3723</v>
      </c>
      <c r="B334" s="116">
        <v>5137</v>
      </c>
      <c r="C334" s="246"/>
      <c r="D334" s="225"/>
      <c r="E334" s="321">
        <v>10000</v>
      </c>
      <c r="F334" s="321">
        <v>10000</v>
      </c>
      <c r="G334" s="149">
        <v>10000</v>
      </c>
      <c r="H334" s="119" t="s">
        <v>285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</row>
    <row r="335" spans="1:227" ht="14.25">
      <c r="A335" s="411"/>
      <c r="B335" s="17">
        <v>5139</v>
      </c>
      <c r="C335" s="198"/>
      <c r="D335" s="205"/>
      <c r="E335" s="320">
        <v>10000</v>
      </c>
      <c r="F335" s="320">
        <v>10000</v>
      </c>
      <c r="G335" s="152">
        <v>10000</v>
      </c>
      <c r="H335" s="24" t="s">
        <v>284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</row>
    <row r="336" spans="1:227" ht="14.25">
      <c r="A336" s="411"/>
      <c r="B336" s="15">
        <v>5169</v>
      </c>
      <c r="C336" s="174"/>
      <c r="D336" s="210"/>
      <c r="E336" s="328">
        <v>210000</v>
      </c>
      <c r="F336" s="328">
        <v>230000</v>
      </c>
      <c r="G336" s="158">
        <v>250000</v>
      </c>
      <c r="H336" s="18" t="s">
        <v>218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</row>
    <row r="337" spans="1:227" ht="14.25">
      <c r="A337" s="411"/>
      <c r="B337" s="17">
        <v>5194</v>
      </c>
      <c r="C337" s="191"/>
      <c r="D337" s="213"/>
      <c r="E337" s="311">
        <v>50000</v>
      </c>
      <c r="F337" s="311">
        <v>200000</v>
      </c>
      <c r="G337" s="146">
        <v>50000</v>
      </c>
      <c r="H337" s="41" t="s">
        <v>212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</row>
    <row r="338" spans="1:227" ht="15" thickBot="1">
      <c r="A338" s="412"/>
      <c r="B338" s="15">
        <v>5901</v>
      </c>
      <c r="C338" s="174"/>
      <c r="D338" s="210"/>
      <c r="E338" s="328">
        <v>300000</v>
      </c>
      <c r="F338" s="328">
        <v>300000</v>
      </c>
      <c r="G338" s="158">
        <v>50000</v>
      </c>
      <c r="H338" s="16" t="s">
        <v>291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</row>
    <row r="339" spans="1:227" ht="15.75" thickBot="1">
      <c r="A339" s="103"/>
      <c r="B339" s="11"/>
      <c r="C339" s="195"/>
      <c r="D339" s="234"/>
      <c r="E339" s="297">
        <f>SUM(E340:E362)</f>
        <v>4027000</v>
      </c>
      <c r="F339" s="297">
        <f>SUM(F340:F362)</f>
        <v>4773500</v>
      </c>
      <c r="G339" s="74">
        <f>SUM(G340:G362)</f>
        <v>4337500</v>
      </c>
      <c r="H339" s="12" t="s">
        <v>54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</row>
    <row r="340" spans="1:227" ht="15" thickBot="1">
      <c r="A340" s="131">
        <v>3744</v>
      </c>
      <c r="B340" s="115">
        <v>5169</v>
      </c>
      <c r="C340" s="383"/>
      <c r="D340" s="228"/>
      <c r="E340" s="315">
        <v>50000</v>
      </c>
      <c r="F340" s="315">
        <v>50000</v>
      </c>
      <c r="G340" s="150">
        <v>100000</v>
      </c>
      <c r="H340" s="121" t="s">
        <v>114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</row>
    <row r="341" spans="1:227" ht="14.25">
      <c r="A341" s="433">
        <v>3745</v>
      </c>
      <c r="B341" s="13">
        <v>5011</v>
      </c>
      <c r="C341" s="173"/>
      <c r="D341" s="209"/>
      <c r="E341" s="310">
        <v>1500000</v>
      </c>
      <c r="F341" s="310">
        <v>1765000</v>
      </c>
      <c r="G341" s="145">
        <v>1500000</v>
      </c>
      <c r="H341" s="14" t="s">
        <v>90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</row>
    <row r="342" spans="1:227" ht="14.25">
      <c r="A342" s="428"/>
      <c r="B342" s="13">
        <v>5021</v>
      </c>
      <c r="C342" s="173"/>
      <c r="D342" s="209"/>
      <c r="E342" s="310">
        <v>30000</v>
      </c>
      <c r="F342" s="310">
        <v>30000</v>
      </c>
      <c r="G342" s="145">
        <v>20000</v>
      </c>
      <c r="H342" s="14" t="s">
        <v>164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</row>
    <row r="343" spans="1:227" ht="14.25">
      <c r="A343" s="428"/>
      <c r="B343" s="13">
        <v>5031</v>
      </c>
      <c r="C343" s="173"/>
      <c r="D343" s="209"/>
      <c r="E343" s="310">
        <v>375000</v>
      </c>
      <c r="F343" s="310">
        <v>441000</v>
      </c>
      <c r="G343" s="145">
        <v>375000</v>
      </c>
      <c r="H343" s="14" t="s">
        <v>91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</row>
    <row r="344" spans="1:227" ht="14.25">
      <c r="A344" s="428"/>
      <c r="B344" s="13">
        <v>5032</v>
      </c>
      <c r="C344" s="173"/>
      <c r="D344" s="209"/>
      <c r="E344" s="310">
        <v>135000</v>
      </c>
      <c r="F344" s="310">
        <v>159000</v>
      </c>
      <c r="G344" s="145">
        <v>125000</v>
      </c>
      <c r="H344" s="14" t="s">
        <v>92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</row>
    <row r="345" spans="1:227" ht="14.25">
      <c r="A345" s="428"/>
      <c r="B345" s="13">
        <v>5132</v>
      </c>
      <c r="C345" s="173"/>
      <c r="D345" s="177"/>
      <c r="E345" s="310">
        <v>5000</v>
      </c>
      <c r="F345" s="310">
        <v>5000</v>
      </c>
      <c r="G345" s="145">
        <v>5000</v>
      </c>
      <c r="H345" s="14" t="s">
        <v>93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</row>
    <row r="346" spans="1:227" ht="14.25">
      <c r="A346" s="428"/>
      <c r="B346" s="13">
        <v>5134</v>
      </c>
      <c r="C346" s="173"/>
      <c r="D346" s="177"/>
      <c r="E346" s="310">
        <v>35000</v>
      </c>
      <c r="F346" s="310">
        <v>35000</v>
      </c>
      <c r="G346" s="145">
        <v>35000</v>
      </c>
      <c r="H346" s="14" t="s">
        <v>94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</row>
    <row r="347" spans="1:227" ht="14.25">
      <c r="A347" s="428"/>
      <c r="B347" s="13">
        <v>5137</v>
      </c>
      <c r="C347" s="173"/>
      <c r="D347" s="177"/>
      <c r="E347" s="310">
        <v>150000</v>
      </c>
      <c r="F347" s="310">
        <v>150000</v>
      </c>
      <c r="G347" s="145">
        <v>150000</v>
      </c>
      <c r="H347" s="14" t="s">
        <v>232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</row>
    <row r="348" spans="1:227" ht="14.25">
      <c r="A348" s="428"/>
      <c r="B348" s="13">
        <v>5139</v>
      </c>
      <c r="C348" s="173"/>
      <c r="D348" s="177"/>
      <c r="E348" s="310">
        <v>200000</v>
      </c>
      <c r="F348" s="310">
        <v>200000</v>
      </c>
      <c r="G348" s="145">
        <v>200000</v>
      </c>
      <c r="H348" s="14" t="s">
        <v>95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</row>
    <row r="349" spans="1:227" ht="14.25">
      <c r="A349" s="428"/>
      <c r="B349" s="13">
        <v>5139</v>
      </c>
      <c r="C349" s="173">
        <v>1</v>
      </c>
      <c r="D349" s="177"/>
      <c r="E349" s="310">
        <v>100000</v>
      </c>
      <c r="F349" s="310">
        <v>100000</v>
      </c>
      <c r="G349" s="145">
        <v>100000</v>
      </c>
      <c r="H349" s="14" t="s">
        <v>120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</row>
    <row r="350" spans="1:227" ht="14.25">
      <c r="A350" s="428"/>
      <c r="B350" s="13">
        <v>5151</v>
      </c>
      <c r="C350" s="173"/>
      <c r="D350" s="177"/>
      <c r="E350" s="310">
        <v>4000</v>
      </c>
      <c r="F350" s="310">
        <v>4000</v>
      </c>
      <c r="G350" s="145">
        <v>4000</v>
      </c>
      <c r="H350" s="14" t="s">
        <v>62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</row>
    <row r="351" spans="1:227" ht="15" thickBot="1">
      <c r="A351" s="428"/>
      <c r="B351" s="13">
        <v>5154</v>
      </c>
      <c r="C351" s="173"/>
      <c r="D351" s="177"/>
      <c r="E351" s="310">
        <v>120000</v>
      </c>
      <c r="F351" s="310">
        <v>120000</v>
      </c>
      <c r="G351" s="145">
        <v>100000</v>
      </c>
      <c r="H351" s="14" t="s">
        <v>213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</row>
    <row r="352" spans="1:227" ht="35.25" thickBot="1" thickTop="1">
      <c r="A352" s="396" t="s">
        <v>8</v>
      </c>
      <c r="B352" s="395" t="s">
        <v>0</v>
      </c>
      <c r="C352" s="395" t="s">
        <v>76</v>
      </c>
      <c r="D352" s="439" t="s">
        <v>246</v>
      </c>
      <c r="E352" s="254" t="s">
        <v>300</v>
      </c>
      <c r="F352" s="254" t="s">
        <v>301</v>
      </c>
      <c r="G352" s="172" t="s">
        <v>299</v>
      </c>
      <c r="H352" s="123" t="s">
        <v>306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</row>
    <row r="353" spans="1:227" ht="15" thickTop="1">
      <c r="A353" s="427">
        <v>3745</v>
      </c>
      <c r="B353" s="13">
        <v>5156</v>
      </c>
      <c r="C353" s="173"/>
      <c r="D353" s="177"/>
      <c r="E353" s="310">
        <v>200000</v>
      </c>
      <c r="F353" s="310">
        <v>200000</v>
      </c>
      <c r="G353" s="145">
        <v>200000</v>
      </c>
      <c r="H353" s="14" t="s">
        <v>96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</row>
    <row r="354" spans="1:227" ht="14.25">
      <c r="A354" s="428"/>
      <c r="B354" s="13">
        <v>5162</v>
      </c>
      <c r="C354" s="173"/>
      <c r="D354" s="177"/>
      <c r="E354" s="310">
        <v>5000</v>
      </c>
      <c r="F354" s="310">
        <v>5000</v>
      </c>
      <c r="G354" s="145">
        <v>5000</v>
      </c>
      <c r="H354" s="14" t="s">
        <v>97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</row>
    <row r="355" spans="1:227" ht="14.25">
      <c r="A355" s="428"/>
      <c r="B355" s="13">
        <v>5163</v>
      </c>
      <c r="C355" s="173"/>
      <c r="D355" s="177"/>
      <c r="E355" s="310">
        <v>50000</v>
      </c>
      <c r="F355" s="310">
        <v>50000</v>
      </c>
      <c r="G355" s="145">
        <v>50000</v>
      </c>
      <c r="H355" s="14" t="s">
        <v>98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</row>
    <row r="356" spans="1:227" ht="14.25">
      <c r="A356" s="428"/>
      <c r="B356" s="13">
        <v>5167</v>
      </c>
      <c r="C356" s="173"/>
      <c r="D356" s="177"/>
      <c r="E356" s="310">
        <v>15000</v>
      </c>
      <c r="F356" s="310">
        <v>15000</v>
      </c>
      <c r="G356" s="145">
        <v>15000</v>
      </c>
      <c r="H356" s="14" t="s">
        <v>121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</row>
    <row r="357" spans="1:227" ht="14.25">
      <c r="A357" s="428"/>
      <c r="B357" s="13">
        <v>5169</v>
      </c>
      <c r="C357" s="173"/>
      <c r="D357" s="177"/>
      <c r="E357" s="310">
        <v>50000</v>
      </c>
      <c r="F357" s="310">
        <v>50000</v>
      </c>
      <c r="G357" s="145">
        <v>50000</v>
      </c>
      <c r="H357" s="14" t="s">
        <v>122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</row>
    <row r="358" spans="1:227" ht="14.25">
      <c r="A358" s="428"/>
      <c r="B358" s="13">
        <v>5169</v>
      </c>
      <c r="C358" s="173">
        <v>1</v>
      </c>
      <c r="D358" s="177"/>
      <c r="E358" s="310">
        <v>200000</v>
      </c>
      <c r="F358" s="310">
        <v>500000</v>
      </c>
      <c r="G358" s="145">
        <v>400000</v>
      </c>
      <c r="H358" s="14" t="s">
        <v>176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</row>
    <row r="359" spans="1:227" ht="14.25">
      <c r="A359" s="428"/>
      <c r="B359" s="13">
        <v>5171</v>
      </c>
      <c r="C359" s="173"/>
      <c r="D359" s="177"/>
      <c r="E359" s="310">
        <v>500000</v>
      </c>
      <c r="F359" s="310">
        <v>500000</v>
      </c>
      <c r="G359" s="145">
        <v>400000</v>
      </c>
      <c r="H359" s="14" t="s">
        <v>60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</row>
    <row r="360" spans="1:227" ht="14.25">
      <c r="A360" s="428"/>
      <c r="B360" s="13">
        <v>5175</v>
      </c>
      <c r="C360" s="173"/>
      <c r="D360" s="177"/>
      <c r="E360" s="310">
        <v>3000</v>
      </c>
      <c r="F360" s="310">
        <v>3500</v>
      </c>
      <c r="G360" s="145">
        <v>3500</v>
      </c>
      <c r="H360" s="14" t="s">
        <v>61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</row>
    <row r="361" spans="1:227" ht="14.25">
      <c r="A361" s="428"/>
      <c r="B361" s="13">
        <v>5901</v>
      </c>
      <c r="C361" s="173"/>
      <c r="D361" s="177"/>
      <c r="E361" s="310">
        <v>200000</v>
      </c>
      <c r="F361" s="310">
        <v>200000</v>
      </c>
      <c r="G361" s="145">
        <v>200000</v>
      </c>
      <c r="H361" s="14" t="s">
        <v>286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</row>
    <row r="362" spans="1:227" ht="14.25">
      <c r="A362" s="429"/>
      <c r="B362" s="84">
        <v>6122</v>
      </c>
      <c r="C362" s="380"/>
      <c r="D362" s="181"/>
      <c r="E362" s="324">
        <v>100000</v>
      </c>
      <c r="F362" s="324">
        <v>191000</v>
      </c>
      <c r="G362" s="155">
        <v>300000</v>
      </c>
      <c r="H362" s="52" t="s">
        <v>188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</row>
    <row r="363" spans="1:227" ht="15">
      <c r="A363" s="110"/>
      <c r="B363" s="36"/>
      <c r="C363" s="196"/>
      <c r="D363" s="183"/>
      <c r="E363" s="327">
        <f>SUM(E364:E368)</f>
        <v>2356000</v>
      </c>
      <c r="F363" s="327">
        <f>SUM(F364:F368)</f>
        <v>2893000</v>
      </c>
      <c r="G363" s="169">
        <f>SUM(G364:G368)</f>
        <v>3200000</v>
      </c>
      <c r="H363" s="126" t="s">
        <v>67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</row>
    <row r="364" spans="1:227" ht="14.25">
      <c r="A364" s="434">
        <v>3900</v>
      </c>
      <c r="B364" s="13">
        <v>5222</v>
      </c>
      <c r="C364" s="173"/>
      <c r="D364" s="352"/>
      <c r="E364" s="320">
        <v>0</v>
      </c>
      <c r="F364" s="320">
        <v>5000</v>
      </c>
      <c r="G364" s="241">
        <v>0</v>
      </c>
      <c r="H364" s="14" t="s">
        <v>346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</row>
    <row r="365" spans="1:227" ht="14.25">
      <c r="A365" s="431"/>
      <c r="B365" s="13">
        <v>5492</v>
      </c>
      <c r="C365" s="173"/>
      <c r="D365" s="352"/>
      <c r="E365" s="320">
        <v>0</v>
      </c>
      <c r="F365" s="320">
        <v>60000</v>
      </c>
      <c r="G365" s="241">
        <v>100000</v>
      </c>
      <c r="H365" s="14" t="s">
        <v>430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</row>
    <row r="366" spans="1:227" ht="14.25">
      <c r="A366" s="431"/>
      <c r="B366" s="47">
        <v>5493</v>
      </c>
      <c r="C366" s="387"/>
      <c r="D366" s="179"/>
      <c r="E366" s="319">
        <v>1856000</v>
      </c>
      <c r="F366" s="319">
        <v>1856000</v>
      </c>
      <c r="G366" s="159">
        <v>1900000</v>
      </c>
      <c r="H366" s="48" t="s">
        <v>208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</row>
    <row r="367" spans="1:227" ht="14.25">
      <c r="A367" s="431"/>
      <c r="B367" s="47">
        <v>5493</v>
      </c>
      <c r="C367" s="387">
        <v>1</v>
      </c>
      <c r="D367" s="182"/>
      <c r="E367" s="325">
        <v>0</v>
      </c>
      <c r="F367" s="325">
        <v>172000</v>
      </c>
      <c r="G367" s="368">
        <v>500000</v>
      </c>
      <c r="H367" s="48" t="s">
        <v>402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</row>
    <row r="368" spans="1:227" ht="14.25">
      <c r="A368" s="435"/>
      <c r="B368" s="47">
        <v>5499</v>
      </c>
      <c r="C368" s="387"/>
      <c r="D368" s="182"/>
      <c r="E368" s="325">
        <v>500000</v>
      </c>
      <c r="F368" s="325">
        <v>800000</v>
      </c>
      <c r="G368" s="156">
        <v>700000</v>
      </c>
      <c r="H368" s="14" t="s">
        <v>68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</row>
    <row r="369" spans="1:227" ht="15">
      <c r="A369" s="110"/>
      <c r="B369" s="36"/>
      <c r="C369" s="196"/>
      <c r="D369" s="183"/>
      <c r="E369" s="327">
        <f>SUM(E370:E370)</f>
        <v>0</v>
      </c>
      <c r="F369" s="327">
        <f>SUM(F370:F370)</f>
        <v>19500</v>
      </c>
      <c r="G369" s="169">
        <f>SUM(G370:G370)</f>
        <v>16000</v>
      </c>
      <c r="H369" s="126" t="s">
        <v>347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</row>
    <row r="370" spans="1:227" ht="15">
      <c r="A370" s="99">
        <v>4359</v>
      </c>
      <c r="B370" s="13">
        <v>5321</v>
      </c>
      <c r="C370" s="173"/>
      <c r="D370" s="244"/>
      <c r="E370" s="310">
        <v>0</v>
      </c>
      <c r="F370" s="310">
        <v>19500</v>
      </c>
      <c r="G370" s="251">
        <v>16000</v>
      </c>
      <c r="H370" s="14" t="s">
        <v>348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</row>
    <row r="371" spans="1:227" ht="15">
      <c r="A371" s="110"/>
      <c r="B371" s="36"/>
      <c r="C371" s="196"/>
      <c r="D371" s="183"/>
      <c r="E371" s="327">
        <f>SUM(E372:E373)</f>
        <v>105000</v>
      </c>
      <c r="F371" s="327">
        <f>SUM(F372:F373)</f>
        <v>805000</v>
      </c>
      <c r="G371" s="169">
        <f>SUM(G372:G373)</f>
        <v>1005000</v>
      </c>
      <c r="H371" s="126" t="s">
        <v>293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</row>
    <row r="372" spans="1:227" ht="15">
      <c r="A372" s="99">
        <v>5311</v>
      </c>
      <c r="B372" s="13">
        <v>5167</v>
      </c>
      <c r="C372" s="173"/>
      <c r="D372" s="244"/>
      <c r="E372" s="310">
        <v>5000</v>
      </c>
      <c r="F372" s="310">
        <v>5000</v>
      </c>
      <c r="G372" s="251">
        <v>5000</v>
      </c>
      <c r="H372" s="14" t="s">
        <v>294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</row>
    <row r="373" spans="1:227" ht="14.25">
      <c r="A373" s="112">
        <v>5311</v>
      </c>
      <c r="B373" s="47">
        <v>5169</v>
      </c>
      <c r="C373" s="387"/>
      <c r="D373" s="177"/>
      <c r="E373" s="310">
        <v>100000</v>
      </c>
      <c r="F373" s="310">
        <v>800000</v>
      </c>
      <c r="G373" s="145">
        <v>1000000</v>
      </c>
      <c r="H373" s="14" t="s">
        <v>403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</row>
    <row r="374" spans="1:227" ht="14.25">
      <c r="A374" s="127"/>
      <c r="B374" s="47"/>
      <c r="C374" s="387"/>
      <c r="D374" s="182"/>
      <c r="E374" s="325"/>
      <c r="F374" s="325"/>
      <c r="G374" s="156"/>
      <c r="H374" s="4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</row>
    <row r="375" spans="1:227" ht="15">
      <c r="A375" s="110"/>
      <c r="B375" s="36"/>
      <c r="C375" s="196"/>
      <c r="D375" s="183"/>
      <c r="E375" s="327">
        <f>SUM(E376:E376)</f>
        <v>72000</v>
      </c>
      <c r="F375" s="327">
        <f>SUM(F376:F376)</f>
        <v>72000</v>
      </c>
      <c r="G375" s="169">
        <f>SUM(G376:G376)</f>
        <v>72000</v>
      </c>
      <c r="H375" s="126" t="s">
        <v>204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</row>
    <row r="376" spans="1:227" ht="14.25">
      <c r="A376" s="112">
        <v>5212</v>
      </c>
      <c r="B376" s="47">
        <v>5901</v>
      </c>
      <c r="C376" s="387"/>
      <c r="D376" s="177"/>
      <c r="E376" s="310">
        <v>72000</v>
      </c>
      <c r="F376" s="310">
        <v>72000</v>
      </c>
      <c r="G376" s="145">
        <v>72000</v>
      </c>
      <c r="H376" s="48" t="s">
        <v>204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</row>
    <row r="377" spans="1:227" ht="15" thickBot="1">
      <c r="A377" s="102" t="s">
        <v>52</v>
      </c>
      <c r="B377" s="15" t="s">
        <v>52</v>
      </c>
      <c r="C377" s="174"/>
      <c r="D377" s="184"/>
      <c r="E377" s="328"/>
      <c r="F377" s="328"/>
      <c r="G377" s="158"/>
      <c r="H377" s="1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</row>
    <row r="378" spans="1:227" ht="15.75" thickBot="1">
      <c r="A378" s="103"/>
      <c r="B378" s="11"/>
      <c r="C378" s="195"/>
      <c r="D378" s="185"/>
      <c r="E378" s="297">
        <f>SUM(E379:E395)</f>
        <v>8880900</v>
      </c>
      <c r="F378" s="297">
        <f>SUM(F379:F395)</f>
        <v>9052100</v>
      </c>
      <c r="G378" s="74">
        <f>SUM(G379:G397)</f>
        <v>9522900</v>
      </c>
      <c r="H378" s="12" t="s">
        <v>56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</row>
    <row r="379" spans="1:227" ht="14.25">
      <c r="A379" s="410">
        <v>5512</v>
      </c>
      <c r="B379" s="47">
        <v>5019</v>
      </c>
      <c r="C379" s="387"/>
      <c r="D379" s="182"/>
      <c r="E379" s="310">
        <v>10000</v>
      </c>
      <c r="F379" s="310">
        <v>10000</v>
      </c>
      <c r="G379" s="145">
        <v>10000</v>
      </c>
      <c r="H379" s="48" t="s">
        <v>167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</row>
    <row r="380" spans="1:227" ht="14.25">
      <c r="A380" s="411"/>
      <c r="B380" s="47">
        <v>5137</v>
      </c>
      <c r="C380" s="387"/>
      <c r="D380" s="182"/>
      <c r="E380" s="310">
        <v>100000</v>
      </c>
      <c r="F380" s="310">
        <v>126100</v>
      </c>
      <c r="G380" s="145">
        <v>150000</v>
      </c>
      <c r="H380" s="48" t="s">
        <v>177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</row>
    <row r="381" spans="1:227" ht="14.25">
      <c r="A381" s="411"/>
      <c r="B381" s="13">
        <v>5139</v>
      </c>
      <c r="C381" s="173"/>
      <c r="D381" s="177"/>
      <c r="E381" s="310">
        <v>30000</v>
      </c>
      <c r="F381" s="310">
        <v>30000</v>
      </c>
      <c r="G381" s="145">
        <v>30000</v>
      </c>
      <c r="H381" s="14" t="s">
        <v>102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</row>
    <row r="382" spans="1:227" ht="14.25">
      <c r="A382" s="411"/>
      <c r="B382" s="13">
        <v>5154</v>
      </c>
      <c r="C382" s="173"/>
      <c r="D382" s="177"/>
      <c r="E382" s="310">
        <v>50000</v>
      </c>
      <c r="F382" s="310">
        <v>50000</v>
      </c>
      <c r="G382" s="145">
        <v>50000</v>
      </c>
      <c r="H382" s="14" t="s">
        <v>103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</row>
    <row r="383" spans="1:227" ht="14.25">
      <c r="A383" s="411"/>
      <c r="B383" s="13">
        <v>5156</v>
      </c>
      <c r="C383" s="173"/>
      <c r="D383" s="177"/>
      <c r="E383" s="310">
        <v>50000</v>
      </c>
      <c r="F383" s="310">
        <v>50000</v>
      </c>
      <c r="G383" s="145">
        <v>50000</v>
      </c>
      <c r="H383" s="14" t="s">
        <v>104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</row>
    <row r="384" spans="1:227" ht="14.25">
      <c r="A384" s="411"/>
      <c r="B384" s="13">
        <v>5162</v>
      </c>
      <c r="C384" s="173"/>
      <c r="D384" s="177"/>
      <c r="E384" s="310">
        <v>2000</v>
      </c>
      <c r="F384" s="310">
        <v>2000</v>
      </c>
      <c r="G384" s="145">
        <v>2000</v>
      </c>
      <c r="H384" s="14" t="s">
        <v>105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</row>
    <row r="385" spans="1:227" ht="14.25">
      <c r="A385" s="411"/>
      <c r="B385" s="13">
        <v>5163</v>
      </c>
      <c r="C385" s="173"/>
      <c r="D385" s="177"/>
      <c r="E385" s="310">
        <v>50000</v>
      </c>
      <c r="F385" s="310">
        <v>50000</v>
      </c>
      <c r="G385" s="145">
        <v>50000</v>
      </c>
      <c r="H385" s="14" t="s">
        <v>106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</row>
    <row r="386" spans="1:227" ht="14.25">
      <c r="A386" s="411"/>
      <c r="B386" s="13">
        <v>5167</v>
      </c>
      <c r="C386" s="173"/>
      <c r="D386" s="177"/>
      <c r="E386" s="310">
        <v>10000</v>
      </c>
      <c r="F386" s="310">
        <v>10000</v>
      </c>
      <c r="G386" s="145">
        <v>10000</v>
      </c>
      <c r="H386" s="14" t="s">
        <v>107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</row>
    <row r="387" spans="1:227" ht="14.25">
      <c r="A387" s="411"/>
      <c r="B387" s="13">
        <v>5169</v>
      </c>
      <c r="C387" s="173"/>
      <c r="D387" s="177"/>
      <c r="E387" s="310">
        <v>50000</v>
      </c>
      <c r="F387" s="310">
        <v>50000</v>
      </c>
      <c r="G387" s="145">
        <v>20000</v>
      </c>
      <c r="H387" s="14" t="s">
        <v>108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</row>
    <row r="388" spans="1:227" ht="15" thickBot="1">
      <c r="A388" s="411"/>
      <c r="B388" s="13">
        <v>5171</v>
      </c>
      <c r="C388" s="173"/>
      <c r="D388" s="177"/>
      <c r="E388" s="310">
        <v>150000</v>
      </c>
      <c r="F388" s="310">
        <v>200000</v>
      </c>
      <c r="G388" s="145">
        <v>200000</v>
      </c>
      <c r="H388" s="14" t="s">
        <v>109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</row>
    <row r="389" spans="1:227" ht="35.25" thickBot="1" thickTop="1">
      <c r="A389" s="396" t="s">
        <v>8</v>
      </c>
      <c r="B389" s="395" t="s">
        <v>0</v>
      </c>
      <c r="C389" s="395" t="s">
        <v>76</v>
      </c>
      <c r="D389" s="439" t="s">
        <v>246</v>
      </c>
      <c r="E389" s="254" t="s">
        <v>300</v>
      </c>
      <c r="F389" s="254" t="s">
        <v>301</v>
      </c>
      <c r="G389" s="172" t="s">
        <v>299</v>
      </c>
      <c r="H389" s="123" t="s">
        <v>306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</row>
    <row r="390" spans="1:227" ht="15" thickTop="1">
      <c r="A390" s="408">
        <v>5512</v>
      </c>
      <c r="B390" s="13">
        <v>5222</v>
      </c>
      <c r="C390" s="173"/>
      <c r="D390" s="177"/>
      <c r="E390" s="310">
        <v>160000</v>
      </c>
      <c r="F390" s="310">
        <v>213100</v>
      </c>
      <c r="G390" s="145">
        <v>0</v>
      </c>
      <c r="H390" s="14" t="s">
        <v>202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</row>
    <row r="391" spans="1:227" ht="14.25">
      <c r="A391" s="411"/>
      <c r="B391" s="13">
        <v>5229</v>
      </c>
      <c r="C391" s="173"/>
      <c r="D391" s="177"/>
      <c r="E391" s="310">
        <v>900</v>
      </c>
      <c r="F391" s="310">
        <v>900</v>
      </c>
      <c r="G391" s="145">
        <v>900</v>
      </c>
      <c r="H391" s="14" t="s">
        <v>116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</row>
    <row r="392" spans="1:227" ht="14.25">
      <c r="A392" s="411"/>
      <c r="B392" s="13">
        <v>6122</v>
      </c>
      <c r="C392" s="173"/>
      <c r="D392" s="177"/>
      <c r="E392" s="310">
        <v>8100000</v>
      </c>
      <c r="F392" s="310">
        <v>8100000</v>
      </c>
      <c r="G392" s="145">
        <v>100000</v>
      </c>
      <c r="H392" s="14" t="s">
        <v>404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</row>
    <row r="393" spans="1:227" ht="14.25">
      <c r="A393" s="411"/>
      <c r="B393" s="13">
        <v>6122</v>
      </c>
      <c r="C393" s="173"/>
      <c r="D393" s="177" t="s">
        <v>349</v>
      </c>
      <c r="E393" s="310">
        <v>0</v>
      </c>
      <c r="F393" s="310">
        <v>42000</v>
      </c>
      <c r="G393" s="145">
        <v>0</v>
      </c>
      <c r="H393" s="14" t="s">
        <v>395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</row>
    <row r="394" spans="1:227" ht="14.25">
      <c r="A394" s="411"/>
      <c r="B394" s="17">
        <v>6122</v>
      </c>
      <c r="C394" s="191">
        <v>1</v>
      </c>
      <c r="D394" s="178"/>
      <c r="E394" s="311">
        <v>100000</v>
      </c>
      <c r="F394" s="311">
        <v>100000</v>
      </c>
      <c r="G394" s="146">
        <v>0</v>
      </c>
      <c r="H394" s="18" t="s">
        <v>214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</row>
    <row r="395" spans="1:227" ht="14.25">
      <c r="A395" s="411"/>
      <c r="B395" s="17">
        <v>6122</v>
      </c>
      <c r="C395" s="191">
        <v>551</v>
      </c>
      <c r="D395" s="178"/>
      <c r="E395" s="311">
        <v>18000</v>
      </c>
      <c r="F395" s="311">
        <v>18000</v>
      </c>
      <c r="G395" s="146">
        <v>0</v>
      </c>
      <c r="H395" s="18" t="s">
        <v>394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</row>
    <row r="396" spans="1:227" ht="14.25">
      <c r="A396" s="411"/>
      <c r="B396" s="17">
        <v>6123</v>
      </c>
      <c r="C396" s="198"/>
      <c r="D396" s="178"/>
      <c r="E396" s="311">
        <v>0</v>
      </c>
      <c r="F396" s="311">
        <v>0</v>
      </c>
      <c r="G396" s="146">
        <v>750000</v>
      </c>
      <c r="H396" s="41" t="s">
        <v>393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</row>
    <row r="397" spans="1:227" ht="14.25">
      <c r="A397" s="411"/>
      <c r="B397" s="23">
        <v>6123</v>
      </c>
      <c r="C397" s="173">
        <v>1</v>
      </c>
      <c r="D397" s="187"/>
      <c r="E397" s="330">
        <v>0</v>
      </c>
      <c r="F397" s="330">
        <v>0</v>
      </c>
      <c r="G397" s="157">
        <v>8100000</v>
      </c>
      <c r="H397" s="14" t="s">
        <v>254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</row>
    <row r="398" spans="1:227" ht="15.75" thickBot="1">
      <c r="A398" s="101"/>
      <c r="B398" s="34"/>
      <c r="C398" s="193"/>
      <c r="D398" s="186"/>
      <c r="E398" s="314">
        <f>SUM(E399:E404)</f>
        <v>998000</v>
      </c>
      <c r="F398" s="314">
        <f>SUM(F399:F404)</f>
        <v>998000</v>
      </c>
      <c r="G398" s="161">
        <f>SUM(G399:G404)</f>
        <v>1180000</v>
      </c>
      <c r="H398" s="49" t="s">
        <v>87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</row>
    <row r="399" spans="1:227" ht="14.25">
      <c r="A399" s="410">
        <v>6112</v>
      </c>
      <c r="B399" s="13">
        <v>5023</v>
      </c>
      <c r="C399" s="173"/>
      <c r="D399" s="177"/>
      <c r="E399" s="310">
        <v>700000</v>
      </c>
      <c r="F399" s="310">
        <v>700000</v>
      </c>
      <c r="G399" s="145">
        <v>890000</v>
      </c>
      <c r="H399" s="14" t="s">
        <v>57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</row>
    <row r="400" spans="1:227" ht="14.25">
      <c r="A400" s="411"/>
      <c r="B400" s="13">
        <v>5031</v>
      </c>
      <c r="C400" s="173"/>
      <c r="D400" s="177"/>
      <c r="E400" s="310">
        <v>175000</v>
      </c>
      <c r="F400" s="310">
        <v>175000</v>
      </c>
      <c r="G400" s="145">
        <v>150000</v>
      </c>
      <c r="H400" s="14" t="s">
        <v>63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</row>
    <row r="401" spans="1:227" ht="14.25">
      <c r="A401" s="411"/>
      <c r="B401" s="13">
        <v>5032</v>
      </c>
      <c r="C401" s="173"/>
      <c r="D401" s="177"/>
      <c r="E401" s="310">
        <v>63000</v>
      </c>
      <c r="F401" s="310">
        <v>63000</v>
      </c>
      <c r="G401" s="145">
        <v>80000</v>
      </c>
      <c r="H401" s="14" t="s">
        <v>58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</row>
    <row r="402" spans="1:227" ht="14.25">
      <c r="A402" s="411"/>
      <c r="B402" s="27">
        <v>5162</v>
      </c>
      <c r="C402" s="198"/>
      <c r="D402" s="180"/>
      <c r="E402" s="320">
        <v>20000</v>
      </c>
      <c r="F402" s="320">
        <v>20000</v>
      </c>
      <c r="G402" s="152">
        <v>20000</v>
      </c>
      <c r="H402" s="41" t="s">
        <v>70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</row>
    <row r="403" spans="1:227" ht="14.25">
      <c r="A403" s="411"/>
      <c r="B403" s="13">
        <v>5167</v>
      </c>
      <c r="C403" s="173"/>
      <c r="D403" s="177"/>
      <c r="E403" s="310">
        <v>20000</v>
      </c>
      <c r="F403" s="310">
        <v>20000</v>
      </c>
      <c r="G403" s="145">
        <v>20000</v>
      </c>
      <c r="H403" s="14" t="s">
        <v>69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</row>
    <row r="404" spans="1:227" ht="14.25">
      <c r="A404" s="409"/>
      <c r="B404" s="13">
        <v>5173</v>
      </c>
      <c r="C404" s="173"/>
      <c r="D404" s="177"/>
      <c r="E404" s="310">
        <v>20000</v>
      </c>
      <c r="F404" s="310">
        <v>20000</v>
      </c>
      <c r="G404" s="145">
        <v>20000</v>
      </c>
      <c r="H404" s="14" t="s">
        <v>127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</row>
    <row r="405" spans="1:227" ht="15.75" thickBot="1">
      <c r="A405" s="101"/>
      <c r="B405" s="34"/>
      <c r="C405" s="193"/>
      <c r="D405" s="186"/>
      <c r="E405" s="314">
        <f>SUM(E406:E411)</f>
        <v>0</v>
      </c>
      <c r="F405" s="314">
        <f>SUM(F406:F411)</f>
        <v>24100</v>
      </c>
      <c r="G405" s="161">
        <f>SUM(G406:G411)</f>
        <v>22000</v>
      </c>
      <c r="H405" s="49" t="s">
        <v>412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</row>
    <row r="406" spans="1:227" ht="14.25">
      <c r="A406" s="410">
        <v>6112</v>
      </c>
      <c r="B406" s="13">
        <v>5021</v>
      </c>
      <c r="C406" s="173"/>
      <c r="D406" s="177"/>
      <c r="E406" s="310">
        <v>0</v>
      </c>
      <c r="F406" s="310">
        <v>10400</v>
      </c>
      <c r="G406" s="145">
        <v>0</v>
      </c>
      <c r="H406" s="14" t="s">
        <v>413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</row>
    <row r="407" spans="1:227" ht="14.25">
      <c r="A407" s="411"/>
      <c r="B407" s="13">
        <v>5139</v>
      </c>
      <c r="C407" s="173"/>
      <c r="D407" s="177"/>
      <c r="E407" s="310">
        <v>0</v>
      </c>
      <c r="F407" s="310">
        <v>12800</v>
      </c>
      <c r="G407" s="145">
        <v>0</v>
      </c>
      <c r="H407" s="14" t="s">
        <v>414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</row>
    <row r="408" spans="1:227" ht="14.25">
      <c r="A408" s="411"/>
      <c r="B408" s="13">
        <v>5175</v>
      </c>
      <c r="C408" s="173"/>
      <c r="D408" s="177"/>
      <c r="E408" s="310">
        <v>0</v>
      </c>
      <c r="F408" s="310">
        <v>900</v>
      </c>
      <c r="G408" s="145">
        <v>0</v>
      </c>
      <c r="H408" s="14" t="s">
        <v>415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</row>
    <row r="409" spans="1:227" ht="14.25">
      <c r="A409" s="411">
        <v>6118</v>
      </c>
      <c r="B409" s="27">
        <v>5021</v>
      </c>
      <c r="C409" s="198"/>
      <c r="D409" s="443">
        <v>98008</v>
      </c>
      <c r="E409" s="320">
        <v>0</v>
      </c>
      <c r="F409" s="320">
        <v>0</v>
      </c>
      <c r="G409" s="152">
        <v>15000</v>
      </c>
      <c r="H409" s="14" t="s">
        <v>416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</row>
    <row r="410" spans="1:227" ht="14.25">
      <c r="A410" s="411"/>
      <c r="B410" s="13">
        <v>5139</v>
      </c>
      <c r="C410" s="173"/>
      <c r="D410" s="444">
        <v>98008</v>
      </c>
      <c r="E410" s="310">
        <v>0</v>
      </c>
      <c r="F410" s="310">
        <v>0</v>
      </c>
      <c r="G410" s="145">
        <v>5000</v>
      </c>
      <c r="H410" s="14" t="s">
        <v>417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</row>
    <row r="411" spans="1:227" ht="14.25">
      <c r="A411" s="409"/>
      <c r="B411" s="13">
        <v>5175</v>
      </c>
      <c r="C411" s="173"/>
      <c r="D411" s="444">
        <v>98008</v>
      </c>
      <c r="E411" s="310">
        <v>0</v>
      </c>
      <c r="F411" s="310">
        <v>0</v>
      </c>
      <c r="G411" s="145">
        <v>2000</v>
      </c>
      <c r="H411" s="14" t="s">
        <v>418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</row>
    <row r="412" spans="1:227" ht="15" thickBot="1">
      <c r="A412" s="102"/>
      <c r="B412" s="15"/>
      <c r="C412" s="174"/>
      <c r="D412" s="184"/>
      <c r="E412" s="328"/>
      <c r="F412" s="328"/>
      <c r="G412" s="158"/>
      <c r="H412" s="1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</row>
    <row r="413" spans="1:227" ht="15.75" thickBot="1">
      <c r="A413" s="103"/>
      <c r="B413" s="11"/>
      <c r="C413" s="195"/>
      <c r="D413" s="185"/>
      <c r="E413" s="297">
        <f>SUM(E414:E442)</f>
        <v>4486500</v>
      </c>
      <c r="F413" s="297">
        <f>SUM(F414:F442)</f>
        <v>4942400</v>
      </c>
      <c r="G413" s="74">
        <f>SUM(G414:G442)</f>
        <v>4463100</v>
      </c>
      <c r="H413" s="12" t="s">
        <v>59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</row>
    <row r="414" spans="1:227" ht="14.25">
      <c r="A414" s="410">
        <v>6171</v>
      </c>
      <c r="B414" s="13">
        <v>5011</v>
      </c>
      <c r="C414" s="173"/>
      <c r="D414" s="177"/>
      <c r="E414" s="310">
        <v>1600000</v>
      </c>
      <c r="F414" s="310">
        <v>1809000</v>
      </c>
      <c r="G414" s="145">
        <v>1800000</v>
      </c>
      <c r="H414" s="14" t="s">
        <v>71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</row>
    <row r="415" spans="1:227" ht="14.25">
      <c r="A415" s="411"/>
      <c r="B415" s="13">
        <v>5021</v>
      </c>
      <c r="C415" s="173"/>
      <c r="D415" s="177"/>
      <c r="E415" s="310">
        <v>80000</v>
      </c>
      <c r="F415" s="310">
        <v>100000</v>
      </c>
      <c r="G415" s="145">
        <v>100000</v>
      </c>
      <c r="H415" s="14" t="s">
        <v>163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</row>
    <row r="416" spans="1:227" ht="14.25">
      <c r="A416" s="411"/>
      <c r="B416" s="13">
        <v>5031</v>
      </c>
      <c r="C416" s="173"/>
      <c r="D416" s="177"/>
      <c r="E416" s="310">
        <v>400000</v>
      </c>
      <c r="F416" s="310">
        <v>455000</v>
      </c>
      <c r="G416" s="145">
        <v>450000</v>
      </c>
      <c r="H416" s="14" t="s">
        <v>10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</row>
    <row r="417" spans="1:227" ht="14.25">
      <c r="A417" s="411"/>
      <c r="B417" s="13">
        <v>5032</v>
      </c>
      <c r="C417" s="173"/>
      <c r="D417" s="177"/>
      <c r="E417" s="310">
        <v>144000</v>
      </c>
      <c r="F417" s="310">
        <v>164000</v>
      </c>
      <c r="G417" s="145">
        <v>170000</v>
      </c>
      <c r="H417" s="14" t="s">
        <v>9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</row>
    <row r="418" spans="1:227" ht="14.25">
      <c r="A418" s="411"/>
      <c r="B418" s="47">
        <v>5038</v>
      </c>
      <c r="C418" s="387"/>
      <c r="D418" s="182"/>
      <c r="E418" s="325">
        <v>9000</v>
      </c>
      <c r="F418" s="325">
        <v>11600</v>
      </c>
      <c r="G418" s="156">
        <v>12000</v>
      </c>
      <c r="H418" s="14" t="s">
        <v>11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</row>
    <row r="419" spans="1:227" ht="14.25">
      <c r="A419" s="411"/>
      <c r="B419" s="13">
        <v>5041</v>
      </c>
      <c r="C419" s="173"/>
      <c r="D419" s="177"/>
      <c r="E419" s="310">
        <v>5000</v>
      </c>
      <c r="F419" s="310">
        <v>25000</v>
      </c>
      <c r="G419" s="145">
        <v>25000</v>
      </c>
      <c r="H419" s="48" t="s">
        <v>168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</row>
    <row r="420" spans="1:227" ht="14.25">
      <c r="A420" s="411"/>
      <c r="B420" s="13">
        <v>5134</v>
      </c>
      <c r="C420" s="173"/>
      <c r="D420" s="177"/>
      <c r="E420" s="310">
        <v>8000</v>
      </c>
      <c r="F420" s="310">
        <v>8000</v>
      </c>
      <c r="G420" s="145">
        <v>8000</v>
      </c>
      <c r="H420" s="14" t="s">
        <v>165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</row>
    <row r="421" spans="1:227" ht="14.25">
      <c r="A421" s="411"/>
      <c r="B421" s="13">
        <v>5136</v>
      </c>
      <c r="C421" s="173"/>
      <c r="D421" s="177"/>
      <c r="E421" s="310">
        <v>10000</v>
      </c>
      <c r="F421" s="310">
        <v>10000</v>
      </c>
      <c r="G421" s="145">
        <v>8000</v>
      </c>
      <c r="H421" s="14" t="s">
        <v>12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</row>
    <row r="422" spans="1:227" ht="14.25">
      <c r="A422" s="411"/>
      <c r="B422" s="13">
        <v>5137</v>
      </c>
      <c r="C422" s="173"/>
      <c r="D422" s="177"/>
      <c r="E422" s="310">
        <v>50000</v>
      </c>
      <c r="F422" s="310">
        <v>50000</v>
      </c>
      <c r="G422" s="145">
        <v>20000</v>
      </c>
      <c r="H422" s="14" t="s">
        <v>200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</row>
    <row r="423" spans="1:227" ht="14.25">
      <c r="A423" s="411"/>
      <c r="B423" s="13">
        <v>5139</v>
      </c>
      <c r="C423" s="173"/>
      <c r="D423" s="177"/>
      <c r="E423" s="310">
        <v>50000</v>
      </c>
      <c r="F423" s="310">
        <v>50000</v>
      </c>
      <c r="G423" s="145">
        <v>50000</v>
      </c>
      <c r="H423" s="14" t="s">
        <v>215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</row>
    <row r="424" spans="1:227" ht="14.25">
      <c r="A424" s="411"/>
      <c r="B424" s="13">
        <v>5156</v>
      </c>
      <c r="C424" s="173"/>
      <c r="D424" s="177"/>
      <c r="E424" s="310">
        <v>50000</v>
      </c>
      <c r="F424" s="310">
        <v>50000</v>
      </c>
      <c r="G424" s="145">
        <v>20000</v>
      </c>
      <c r="H424" s="14" t="s">
        <v>287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</row>
    <row r="425" spans="1:227" ht="15" thickBot="1">
      <c r="A425" s="409"/>
      <c r="B425" s="13">
        <v>5161</v>
      </c>
      <c r="C425" s="173"/>
      <c r="D425" s="177"/>
      <c r="E425" s="310">
        <v>10000</v>
      </c>
      <c r="F425" s="310">
        <v>10000</v>
      </c>
      <c r="G425" s="145">
        <v>10000</v>
      </c>
      <c r="H425" s="14" t="s">
        <v>123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</row>
    <row r="426" spans="1:227" ht="35.25" thickBot="1" thickTop="1">
      <c r="A426" s="396" t="s">
        <v>8</v>
      </c>
      <c r="B426" s="395" t="s">
        <v>0</v>
      </c>
      <c r="C426" s="395" t="s">
        <v>76</v>
      </c>
      <c r="D426" s="439" t="s">
        <v>246</v>
      </c>
      <c r="E426" s="254" t="s">
        <v>300</v>
      </c>
      <c r="F426" s="254" t="s">
        <v>301</v>
      </c>
      <c r="G426" s="172" t="s">
        <v>299</v>
      </c>
      <c r="H426" s="123" t="s">
        <v>306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</row>
    <row r="427" spans="1:227" ht="15" thickTop="1">
      <c r="A427" s="408">
        <v>6171</v>
      </c>
      <c r="B427" s="13">
        <v>5162</v>
      </c>
      <c r="C427" s="173"/>
      <c r="D427" s="177"/>
      <c r="E427" s="310">
        <v>35000</v>
      </c>
      <c r="F427" s="310">
        <v>35000</v>
      </c>
      <c r="G427" s="145">
        <v>35000</v>
      </c>
      <c r="H427" s="14" t="s">
        <v>124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</row>
    <row r="428" spans="1:227" ht="14.25">
      <c r="A428" s="411"/>
      <c r="B428" s="13">
        <v>5163</v>
      </c>
      <c r="C428" s="173"/>
      <c r="D428" s="177"/>
      <c r="E428" s="310">
        <v>4000</v>
      </c>
      <c r="F428" s="310">
        <v>24000</v>
      </c>
      <c r="G428" s="145">
        <v>25000</v>
      </c>
      <c r="H428" s="14" t="s">
        <v>405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</row>
    <row r="429" spans="1:227" ht="14.25">
      <c r="A429" s="411"/>
      <c r="B429" s="13">
        <v>5166</v>
      </c>
      <c r="C429" s="173"/>
      <c r="D429" s="177"/>
      <c r="E429" s="310">
        <v>400000</v>
      </c>
      <c r="F429" s="310">
        <v>400000</v>
      </c>
      <c r="G429" s="145">
        <v>600000</v>
      </c>
      <c r="H429" s="14" t="s">
        <v>350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</row>
    <row r="430" spans="1:227" ht="14.25">
      <c r="A430" s="411"/>
      <c r="B430" s="13">
        <v>5167</v>
      </c>
      <c r="C430" s="173"/>
      <c r="D430" s="177"/>
      <c r="E430" s="310">
        <v>70000</v>
      </c>
      <c r="F430" s="310">
        <v>70000</v>
      </c>
      <c r="G430" s="145">
        <v>80000</v>
      </c>
      <c r="H430" s="14" t="s">
        <v>69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</row>
    <row r="431" spans="1:227" ht="14.25">
      <c r="A431" s="411"/>
      <c r="B431" s="13">
        <v>5168</v>
      </c>
      <c r="C431" s="173"/>
      <c r="D431" s="177"/>
      <c r="E431" s="310">
        <v>150000</v>
      </c>
      <c r="F431" s="310">
        <v>168000</v>
      </c>
      <c r="G431" s="145">
        <v>160000</v>
      </c>
      <c r="H431" s="14" t="s">
        <v>190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</row>
    <row r="432" spans="1:227" ht="14.25">
      <c r="A432" s="411"/>
      <c r="B432" s="47">
        <v>5169</v>
      </c>
      <c r="C432" s="387"/>
      <c r="D432" s="182"/>
      <c r="E432" s="325">
        <v>200000</v>
      </c>
      <c r="F432" s="325">
        <v>200000</v>
      </c>
      <c r="G432" s="156">
        <v>180000</v>
      </c>
      <c r="H432" s="48" t="s">
        <v>191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</row>
    <row r="433" spans="1:227" ht="14.25">
      <c r="A433" s="411"/>
      <c r="B433" s="13">
        <v>5171</v>
      </c>
      <c r="C433" s="173"/>
      <c r="D433" s="177"/>
      <c r="E433" s="310">
        <v>70000</v>
      </c>
      <c r="F433" s="310">
        <v>100000</v>
      </c>
      <c r="G433" s="145">
        <v>100000</v>
      </c>
      <c r="H433" s="14" t="s">
        <v>125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</row>
    <row r="434" spans="1:227" ht="14.25">
      <c r="A434" s="411"/>
      <c r="B434" s="13">
        <v>5172</v>
      </c>
      <c r="C434" s="173"/>
      <c r="D434" s="177"/>
      <c r="E434" s="310">
        <v>20000</v>
      </c>
      <c r="F434" s="310">
        <v>20000</v>
      </c>
      <c r="G434" s="145">
        <v>20000</v>
      </c>
      <c r="H434" s="14" t="s">
        <v>126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</row>
    <row r="435" spans="1:227" ht="14.25">
      <c r="A435" s="411"/>
      <c r="B435" s="13">
        <v>5173</v>
      </c>
      <c r="C435" s="173"/>
      <c r="D435" s="177"/>
      <c r="E435" s="310">
        <v>10000</v>
      </c>
      <c r="F435" s="310">
        <v>13000</v>
      </c>
      <c r="G435" s="145">
        <v>12000</v>
      </c>
      <c r="H435" s="14" t="s">
        <v>127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</row>
    <row r="436" spans="1:227" ht="14.25">
      <c r="A436" s="411"/>
      <c r="B436" s="17">
        <v>5175</v>
      </c>
      <c r="C436" s="198"/>
      <c r="D436" s="180"/>
      <c r="E436" s="320">
        <v>10000</v>
      </c>
      <c r="F436" s="320">
        <v>20000</v>
      </c>
      <c r="G436" s="152">
        <v>20000</v>
      </c>
      <c r="H436" s="41" t="s">
        <v>128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</row>
    <row r="437" spans="1:227" ht="14.25">
      <c r="A437" s="411"/>
      <c r="B437" s="13">
        <v>5901</v>
      </c>
      <c r="C437" s="173"/>
      <c r="D437" s="177"/>
      <c r="E437" s="310">
        <v>100000</v>
      </c>
      <c r="F437" s="310">
        <v>100000</v>
      </c>
      <c r="G437" s="145">
        <v>100000</v>
      </c>
      <c r="H437" s="14" t="s">
        <v>288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</row>
    <row r="438" spans="1:227" ht="14.25">
      <c r="A438" s="411"/>
      <c r="B438" s="13">
        <v>5901</v>
      </c>
      <c r="C438" s="173">
        <v>1</v>
      </c>
      <c r="D438" s="177"/>
      <c r="E438" s="310">
        <v>0</v>
      </c>
      <c r="F438" s="310">
        <v>0</v>
      </c>
      <c r="G438" s="145">
        <v>59700</v>
      </c>
      <c r="H438" s="14" t="s">
        <v>432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</row>
    <row r="439" spans="1:227" ht="14.25">
      <c r="A439" s="411"/>
      <c r="B439" s="13">
        <v>6122</v>
      </c>
      <c r="C439" s="173"/>
      <c r="D439" s="177"/>
      <c r="E439" s="310">
        <v>0</v>
      </c>
      <c r="F439" s="310">
        <v>48300</v>
      </c>
      <c r="G439" s="145">
        <v>50000</v>
      </c>
      <c r="H439" s="14" t="s">
        <v>351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</row>
    <row r="440" spans="1:227" ht="14.25">
      <c r="A440" s="411"/>
      <c r="B440" s="13">
        <v>6123</v>
      </c>
      <c r="C440" s="173"/>
      <c r="D440" s="177"/>
      <c r="E440" s="310">
        <v>700000</v>
      </c>
      <c r="F440" s="310">
        <v>700000</v>
      </c>
      <c r="G440" s="145">
        <v>0</v>
      </c>
      <c r="H440" s="14" t="s">
        <v>289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</row>
    <row r="441" spans="1:227" ht="14.25">
      <c r="A441" s="411"/>
      <c r="B441" s="13">
        <v>5499</v>
      </c>
      <c r="C441" s="173"/>
      <c r="D441" s="177"/>
      <c r="E441" s="310">
        <v>207900</v>
      </c>
      <c r="F441" s="310">
        <v>207900</v>
      </c>
      <c r="G441" s="145">
        <v>240400</v>
      </c>
      <c r="H441" s="14" t="s">
        <v>88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</row>
    <row r="442" spans="1:227" ht="14.25">
      <c r="A442" s="411"/>
      <c r="B442" s="27">
        <v>5499</v>
      </c>
      <c r="C442" s="198">
        <v>1</v>
      </c>
      <c r="D442" s="180"/>
      <c r="E442" s="320">
        <v>93600</v>
      </c>
      <c r="F442" s="320">
        <v>93600</v>
      </c>
      <c r="G442" s="152">
        <v>108000</v>
      </c>
      <c r="H442" s="41" t="s">
        <v>89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</row>
    <row r="443" spans="1:227" ht="15" thickBot="1">
      <c r="A443" s="412"/>
      <c r="B443" s="15"/>
      <c r="C443" s="174"/>
      <c r="D443" s="184"/>
      <c r="E443" s="328"/>
      <c r="F443" s="328"/>
      <c r="G443" s="158"/>
      <c r="H443" s="1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</row>
    <row r="444" spans="1:227" ht="15.75" thickBot="1">
      <c r="A444" s="103"/>
      <c r="B444" s="21"/>
      <c r="C444" s="379"/>
      <c r="D444" s="175"/>
      <c r="E444" s="329">
        <f>SUM(E445:E448)</f>
        <v>1300000</v>
      </c>
      <c r="F444" s="329">
        <f>SUM(F445:F448)</f>
        <v>1300000</v>
      </c>
      <c r="G444" s="170">
        <f>SUM(G445:G448)</f>
        <v>1311800</v>
      </c>
      <c r="H444" s="22" t="s">
        <v>72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</row>
    <row r="445" spans="1:227" ht="14.25">
      <c r="A445" s="99">
        <v>6310</v>
      </c>
      <c r="B445" s="23">
        <v>5163</v>
      </c>
      <c r="C445" s="176"/>
      <c r="D445" s="187"/>
      <c r="E445" s="330">
        <v>50000</v>
      </c>
      <c r="F445" s="330">
        <v>50000</v>
      </c>
      <c r="G445" s="157">
        <v>50000</v>
      </c>
      <c r="H445" s="24" t="s">
        <v>156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</row>
    <row r="446" spans="1:227" ht="14.25">
      <c r="A446" s="100">
        <v>6320</v>
      </c>
      <c r="B446" s="17">
        <v>5163</v>
      </c>
      <c r="C446" s="191"/>
      <c r="D446" s="178"/>
      <c r="E446" s="311">
        <v>150000</v>
      </c>
      <c r="F446" s="311">
        <v>150000</v>
      </c>
      <c r="G446" s="146">
        <v>150000</v>
      </c>
      <c r="H446" s="18" t="s">
        <v>13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</row>
    <row r="447" spans="1:227" ht="14.25">
      <c r="A447" s="100">
        <v>6399</v>
      </c>
      <c r="B447" s="17">
        <v>5362</v>
      </c>
      <c r="C447" s="191"/>
      <c r="D447" s="178"/>
      <c r="E447" s="311">
        <v>1100000</v>
      </c>
      <c r="F447" s="311">
        <v>1100000</v>
      </c>
      <c r="G447" s="146">
        <v>1100000</v>
      </c>
      <c r="H447" s="18" t="s">
        <v>73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</row>
    <row r="448" spans="1:227" ht="14.25">
      <c r="A448" s="100">
        <v>6402</v>
      </c>
      <c r="B448" s="17">
        <v>5364</v>
      </c>
      <c r="C448" s="191"/>
      <c r="D448" s="455">
        <v>98071</v>
      </c>
      <c r="E448" s="311">
        <v>0</v>
      </c>
      <c r="F448" s="311">
        <v>0</v>
      </c>
      <c r="G448" s="146">
        <v>11800</v>
      </c>
      <c r="H448" s="18" t="s">
        <v>431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</row>
    <row r="449" spans="1:227" ht="13.5" customHeight="1" thickBot="1">
      <c r="A449" s="3"/>
      <c r="D449" s="188"/>
      <c r="E449" s="331"/>
      <c r="F449" s="331"/>
      <c r="G449" s="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</row>
    <row r="450" spans="1:227" ht="27.75" customHeight="1" thickBot="1">
      <c r="A450" s="422" t="s">
        <v>421</v>
      </c>
      <c r="B450" s="423"/>
      <c r="C450" s="423"/>
      <c r="D450" s="423"/>
      <c r="E450" s="450">
        <f>E104+E107+E118+E144+E148+E154+E160+E178+E183+E224+E255+E273+E327+E329+E339+E371+E375+E378+E398+E413+E444+E363+E369+E253+E405</f>
        <v>127210900</v>
      </c>
      <c r="F450" s="450">
        <f>F104+F107+F118+F144+F148+F154+F160+F178+F183+F224+F255+F273+F327+F329+F339+F371+F375+F378+F398+F413+F444+F363+F369+F253+F405</f>
        <v>152139100</v>
      </c>
      <c r="G450" s="420">
        <f>G104+G107+G118+G144+G148+G154+G160+G178+G183+G224+G255+G273+G327+G329+G339+G371+G375+G378+G398+G413+G444+G363+G369+G253+G405</f>
        <v>148923000</v>
      </c>
      <c r="H450" s="42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</row>
    <row r="451" spans="1:227" ht="12.75">
      <c r="A451" s="113"/>
      <c r="B451" s="2"/>
      <c r="C451" s="392"/>
      <c r="D451" s="2"/>
      <c r="E451" s="2"/>
      <c r="F451" s="2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</row>
    <row r="452" spans="7:227" ht="30" customHeight="1">
      <c r="G452" s="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</row>
    <row r="453" spans="7:227" ht="27" customHeight="1">
      <c r="G453" s="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</row>
    <row r="454" spans="7:227" ht="12.75">
      <c r="G454" s="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</row>
    <row r="455" spans="7:227" ht="12.75">
      <c r="G455" s="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</row>
    <row r="456" spans="9:227" ht="12.75"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</row>
    <row r="457" spans="9:227" ht="12.75"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</row>
  </sheetData>
  <sheetProtection/>
  <mergeCells count="53">
    <mergeCell ref="A180:A182"/>
    <mergeCell ref="A210:A217"/>
    <mergeCell ref="A330:A333"/>
    <mergeCell ref="A194:A202"/>
    <mergeCell ref="A390:A397"/>
    <mergeCell ref="A229:A230"/>
    <mergeCell ref="A406:A408"/>
    <mergeCell ref="A409:A411"/>
    <mergeCell ref="A427:A443"/>
    <mergeCell ref="A414:A425"/>
    <mergeCell ref="A341:A351"/>
    <mergeCell ref="A364:A368"/>
    <mergeCell ref="A258:A261"/>
    <mergeCell ref="A262:A272"/>
    <mergeCell ref="A287:A291"/>
    <mergeCell ref="A334:A338"/>
    <mergeCell ref="A139:A141"/>
    <mergeCell ref="A292:A315"/>
    <mergeCell ref="A161:A173"/>
    <mergeCell ref="A142:A143"/>
    <mergeCell ref="A274:A279"/>
    <mergeCell ref="A175:A177"/>
    <mergeCell ref="A231:A245"/>
    <mergeCell ref="A247:A250"/>
    <mergeCell ref="G450:H450"/>
    <mergeCell ref="A450:D450"/>
    <mergeCell ref="A149:A153"/>
    <mergeCell ref="A184:A193"/>
    <mergeCell ref="A399:A404"/>
    <mergeCell ref="A281:A286"/>
    <mergeCell ref="A379:A388"/>
    <mergeCell ref="A353:A362"/>
    <mergeCell ref="A317:A326"/>
    <mergeCell ref="A219:A223"/>
    <mergeCell ref="A1:H1"/>
    <mergeCell ref="G102:H102"/>
    <mergeCell ref="A47:A50"/>
    <mergeCell ref="A75:A78"/>
    <mergeCell ref="A71:A74"/>
    <mergeCell ref="A43:A45"/>
    <mergeCell ref="A57:A63"/>
    <mergeCell ref="A97:F97"/>
    <mergeCell ref="G97:H97"/>
    <mergeCell ref="A101:D101"/>
    <mergeCell ref="A116:A117"/>
    <mergeCell ref="A108:A114"/>
    <mergeCell ref="A205:A208"/>
    <mergeCell ref="A225:A228"/>
    <mergeCell ref="A102:F102"/>
    <mergeCell ref="A155:A159"/>
    <mergeCell ref="A119:A124"/>
    <mergeCell ref="A145:A147"/>
    <mergeCell ref="A125:A137"/>
  </mergeCells>
  <printOptions/>
  <pageMargins left="0.6692913385826772" right="0.3937007874015748" top="0.6692913385826772" bottom="0.6692913385826772" header="0.35433070866141736" footer="0.31496062992125984"/>
  <pageSetup horizontalDpi="600" verticalDpi="600" orientation="landscape" paperSize="9" scale="92" r:id="rId1"/>
  <headerFooter alignWithMargins="0">
    <oddHeader>&amp;CNávrh rozpočtu na rok 2018</oddHeader>
    <oddFooter>&amp;CStránka &amp;P z &amp;N</oddFooter>
  </headerFooter>
  <rowBreaks count="10" manualBreakCount="10">
    <brk id="32" max="9" man="1"/>
    <brk id="68" max="7" man="1"/>
    <brk id="102" max="9" man="1"/>
    <brk id="137" max="7" man="1"/>
    <brk id="173" max="7" man="1"/>
    <brk id="208" max="7" man="1"/>
    <brk id="279" max="7" man="1"/>
    <brk id="315" max="7" man="1"/>
    <brk id="351" max="7" man="1"/>
    <brk id="388" max="7" man="1"/>
  </rowBreaks>
  <ignoredErrors>
    <ignoredError sqref="F178 F255" formula="1"/>
    <ignoredError sqref="E2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Vladimír Mráz</cp:lastModifiedBy>
  <cp:lastPrinted>2017-12-01T10:31:21Z</cp:lastPrinted>
  <dcterms:created xsi:type="dcterms:W3CDTF">1997-01-24T11:07:25Z</dcterms:created>
  <dcterms:modified xsi:type="dcterms:W3CDTF">2017-12-01T10:40:06Z</dcterms:modified>
  <cp:category/>
  <cp:version/>
  <cp:contentType/>
  <cp:contentStatus/>
</cp:coreProperties>
</file>